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j-admin\Downloads\"/>
    </mc:Choice>
  </mc:AlternateContent>
  <xr:revisionPtr revIDLastSave="62" documentId="8_{2806084C-4E94-45B1-BB6B-4740B66E5AB8}" xr6:coauthVersionLast="47" xr6:coauthVersionMax="47" xr10:uidLastSave="{F9704BED-B180-4BA3-AEF3-810DFE9200FB}"/>
  <bookViews>
    <workbookView xWindow="-23148" yWindow="-108" windowWidth="19416" windowHeight="10296" tabRatio="724" xr2:uid="{00000000-000D-0000-FFFF-FFFF00000000}"/>
  </bookViews>
  <sheets>
    <sheet name="Dépenses admissibles ou non" sheetId="14" r:id="rId1"/>
    <sheet name="Budget prévisionnel" sheetId="10" r:id="rId2"/>
    <sheet name="Budget final" sheetId="15" state="hidden" r:id="rId3"/>
    <sheet name="Justificatif_RH" sheetId="11" state="hidden" r:id="rId4"/>
    <sheet name="Listes" sheetId="9" state="hidden" r:id="rId5"/>
  </sheets>
  <definedNames>
    <definedName name="_Toc236842696" localSheetId="0">'Dépenses admissibles ou non'!$A$1</definedName>
    <definedName name="Nom_Organisme" comment="Prière d'indiquer dans sa totalité le nom de votre organisme">#REF!</definedName>
    <definedName name="Revenus_Type">Listes!$G$2:$G$6</definedName>
    <definedName name="Soutien_financier_de_Sport_et_Loisir_de_l’île_de_Montréal" comment="Indiquer le montant souhaité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0" i="15" l="1"/>
  <c r="O78" i="15"/>
  <c r="J77" i="15"/>
  <c r="L77" i="15" s="1"/>
  <c r="H77" i="15"/>
  <c r="G77" i="15"/>
  <c r="I77" i="15" s="1"/>
  <c r="J76" i="15"/>
  <c r="L76" i="15" s="1"/>
  <c r="H76" i="15"/>
  <c r="G76" i="15"/>
  <c r="J75" i="15"/>
  <c r="L75" i="15" s="1"/>
  <c r="H75" i="15"/>
  <c r="G75" i="15"/>
  <c r="J74" i="15"/>
  <c r="L74" i="15" s="1"/>
  <c r="H74" i="15"/>
  <c r="G74" i="15"/>
  <c r="J73" i="15"/>
  <c r="L73" i="15" s="1"/>
  <c r="H73" i="15"/>
  <c r="G73" i="15"/>
  <c r="J72" i="15"/>
  <c r="L72" i="15" s="1"/>
  <c r="H72" i="15"/>
  <c r="G72" i="15"/>
  <c r="I72" i="15" s="1"/>
  <c r="J71" i="15"/>
  <c r="L71" i="15" s="1"/>
  <c r="H71" i="15"/>
  <c r="G71" i="15"/>
  <c r="J70" i="15"/>
  <c r="L70" i="15" s="1"/>
  <c r="H70" i="15"/>
  <c r="G70" i="15"/>
  <c r="J69" i="15"/>
  <c r="L69" i="15" s="1"/>
  <c r="H69" i="15"/>
  <c r="G69" i="15"/>
  <c r="J68" i="15"/>
  <c r="L68" i="15" s="1"/>
  <c r="H68" i="15"/>
  <c r="G68" i="15"/>
  <c r="J67" i="15"/>
  <c r="L67" i="15" s="1"/>
  <c r="H67" i="15"/>
  <c r="G67" i="15"/>
  <c r="J66" i="15"/>
  <c r="L66" i="15" s="1"/>
  <c r="H66" i="15"/>
  <c r="G66" i="15"/>
  <c r="J65" i="15"/>
  <c r="L65" i="15" s="1"/>
  <c r="H65" i="15"/>
  <c r="G65" i="15"/>
  <c r="I65" i="15" s="1"/>
  <c r="J64" i="15"/>
  <c r="L64" i="15" s="1"/>
  <c r="H64" i="15"/>
  <c r="G64" i="15"/>
  <c r="I64" i="15" s="1"/>
  <c r="J63" i="15"/>
  <c r="L63" i="15" s="1"/>
  <c r="H63" i="15"/>
  <c r="G63" i="15"/>
  <c r="I63" i="15" s="1"/>
  <c r="J62" i="15"/>
  <c r="L62" i="15" s="1"/>
  <c r="H62" i="15"/>
  <c r="G62" i="15"/>
  <c r="J61" i="15"/>
  <c r="L61" i="15" s="1"/>
  <c r="H61" i="15"/>
  <c r="G61" i="15"/>
  <c r="J60" i="15"/>
  <c r="L60" i="15" s="1"/>
  <c r="H60" i="15"/>
  <c r="G60" i="15"/>
  <c r="I60" i="15" s="1"/>
  <c r="J59" i="15"/>
  <c r="L59" i="15" s="1"/>
  <c r="H59" i="15"/>
  <c r="G59" i="15"/>
  <c r="I59" i="15" s="1"/>
  <c r="J58" i="15"/>
  <c r="L58" i="15" s="1"/>
  <c r="H58" i="15"/>
  <c r="G58" i="15"/>
  <c r="I58" i="15" s="1"/>
  <c r="J57" i="15"/>
  <c r="L57" i="15" s="1"/>
  <c r="H57" i="15"/>
  <c r="G57" i="15"/>
  <c r="J56" i="15"/>
  <c r="L56" i="15" s="1"/>
  <c r="H56" i="15"/>
  <c r="G56" i="15"/>
  <c r="J55" i="15"/>
  <c r="L55" i="15" s="1"/>
  <c r="H55" i="15"/>
  <c r="G55" i="15"/>
  <c r="I55" i="15" s="1"/>
  <c r="J54" i="15"/>
  <c r="L54" i="15" s="1"/>
  <c r="H54" i="15"/>
  <c r="G54" i="15"/>
  <c r="I54" i="15" s="1"/>
  <c r="J53" i="15"/>
  <c r="L53" i="15" s="1"/>
  <c r="H53" i="15"/>
  <c r="G53" i="15"/>
  <c r="I53" i="15" s="1"/>
  <c r="J52" i="15"/>
  <c r="L52" i="15" s="1"/>
  <c r="H52" i="15"/>
  <c r="G52" i="15"/>
  <c r="I52" i="15" s="1"/>
  <c r="J51" i="15"/>
  <c r="L51" i="15" s="1"/>
  <c r="H51" i="15"/>
  <c r="G51" i="15"/>
  <c r="I51" i="15" s="1"/>
  <c r="J50" i="15"/>
  <c r="L50" i="15" s="1"/>
  <c r="H50" i="15"/>
  <c r="G50" i="15"/>
  <c r="J49" i="15"/>
  <c r="L49" i="15" s="1"/>
  <c r="H49" i="15"/>
  <c r="G49" i="15"/>
  <c r="J48" i="15"/>
  <c r="H48" i="15"/>
  <c r="G48" i="15"/>
  <c r="I48" i="15" s="1"/>
  <c r="O45" i="15"/>
  <c r="O79" i="15" s="1"/>
  <c r="J44" i="15"/>
  <c r="L44" i="15" s="1"/>
  <c r="H44" i="15"/>
  <c r="G44" i="15"/>
  <c r="J43" i="15"/>
  <c r="L43" i="15" s="1"/>
  <c r="H43" i="15"/>
  <c r="G43" i="15"/>
  <c r="J42" i="15"/>
  <c r="L42" i="15" s="1"/>
  <c r="H42" i="15"/>
  <c r="G42" i="15"/>
  <c r="J41" i="15"/>
  <c r="L41" i="15" s="1"/>
  <c r="H41" i="15"/>
  <c r="G41" i="15"/>
  <c r="J40" i="15"/>
  <c r="L40" i="15" s="1"/>
  <c r="H40" i="15"/>
  <c r="G40" i="15"/>
  <c r="J39" i="15"/>
  <c r="L39" i="15" s="1"/>
  <c r="H39" i="15"/>
  <c r="G39" i="15"/>
  <c r="J38" i="15"/>
  <c r="L38" i="15" s="1"/>
  <c r="H38" i="15"/>
  <c r="G38" i="15"/>
  <c r="I38" i="15" s="1"/>
  <c r="J37" i="15"/>
  <c r="L37" i="15" s="1"/>
  <c r="H37" i="15"/>
  <c r="G37" i="15"/>
  <c r="J36" i="15"/>
  <c r="L36" i="15" s="1"/>
  <c r="H36" i="15"/>
  <c r="G36" i="15"/>
  <c r="J35" i="15"/>
  <c r="L35" i="15" s="1"/>
  <c r="H35" i="15"/>
  <c r="G35" i="15"/>
  <c r="J34" i="15"/>
  <c r="L34" i="15" s="1"/>
  <c r="H34" i="15"/>
  <c r="G34" i="15"/>
  <c r="J33" i="15"/>
  <c r="L33" i="15" s="1"/>
  <c r="H33" i="15"/>
  <c r="G33" i="15"/>
  <c r="J32" i="15"/>
  <c r="L32" i="15" s="1"/>
  <c r="H32" i="15"/>
  <c r="G32" i="15"/>
  <c r="J31" i="15"/>
  <c r="L31" i="15" s="1"/>
  <c r="H31" i="15"/>
  <c r="G31" i="15"/>
  <c r="J30" i="15"/>
  <c r="H30" i="15"/>
  <c r="G30" i="15"/>
  <c r="G23" i="15"/>
  <c r="G24" i="15" s="1"/>
  <c r="J30" i="10"/>
  <c r="O78" i="10"/>
  <c r="O45" i="10"/>
  <c r="O79" i="10" s="1"/>
  <c r="I76" i="15" l="1"/>
  <c r="I62" i="15"/>
  <c r="I33" i="15"/>
  <c r="I37" i="15"/>
  <c r="I67" i="15"/>
  <c r="I71" i="15"/>
  <c r="I75" i="15"/>
  <c r="I68" i="15"/>
  <c r="I56" i="15"/>
  <c r="I42" i="15"/>
  <c r="I39" i="15"/>
  <c r="I32" i="15"/>
  <c r="I40" i="15"/>
  <c r="I44" i="15"/>
  <c r="I66" i="15"/>
  <c r="I70" i="15"/>
  <c r="H22" i="15"/>
  <c r="H20" i="15"/>
  <c r="H21" i="15"/>
  <c r="H19" i="15"/>
  <c r="H18" i="15"/>
  <c r="H16" i="15"/>
  <c r="H14" i="15"/>
  <c r="H15" i="15"/>
  <c r="H45" i="15"/>
  <c r="H79" i="15" s="1"/>
  <c r="I34" i="15"/>
  <c r="I41" i="15"/>
  <c r="I69" i="15"/>
  <c r="I73" i="15"/>
  <c r="H78" i="15"/>
  <c r="I35" i="15"/>
  <c r="I74" i="15"/>
  <c r="G88" i="15"/>
  <c r="I49" i="15"/>
  <c r="I36" i="15"/>
  <c r="I43" i="15"/>
  <c r="G45" i="15"/>
  <c r="I50" i="15"/>
  <c r="I57" i="15"/>
  <c r="I61" i="15"/>
  <c r="G86" i="15"/>
  <c r="I31" i="15"/>
  <c r="H13" i="15"/>
  <c r="L48" i="15"/>
  <c r="L78" i="15" s="1"/>
  <c r="I30" i="15"/>
  <c r="G85" i="15"/>
  <c r="G78" i="15"/>
  <c r="H17" i="15"/>
  <c r="L30" i="15"/>
  <c r="L45" i="15" s="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37" i="11" s="1"/>
  <c r="I78" i="15" l="1"/>
  <c r="G79" i="15"/>
  <c r="G80" i="15" s="1"/>
  <c r="G89" i="15"/>
  <c r="G87" i="15" s="1"/>
  <c r="G84" i="15"/>
  <c r="I45" i="15"/>
  <c r="L79" i="15"/>
  <c r="H77" i="10"/>
  <c r="H76" i="10"/>
  <c r="H75" i="10"/>
  <c r="H74" i="10"/>
  <c r="H73" i="10"/>
  <c r="H72" i="10"/>
  <c r="H71" i="10"/>
  <c r="H70" i="10"/>
  <c r="H69" i="10"/>
  <c r="H68" i="10"/>
  <c r="H67" i="10"/>
  <c r="H66" i="10"/>
  <c r="H65" i="10"/>
  <c r="H64" i="10"/>
  <c r="H63" i="10"/>
  <c r="H62" i="10"/>
  <c r="H61" i="10"/>
  <c r="H60" i="10"/>
  <c r="H59" i="10"/>
  <c r="H58" i="10"/>
  <c r="H57" i="10"/>
  <c r="H56" i="10"/>
  <c r="H55" i="10"/>
  <c r="H54" i="10"/>
  <c r="H53" i="10"/>
  <c r="H52" i="10"/>
  <c r="H51" i="10"/>
  <c r="H50" i="10"/>
  <c r="H49" i="10"/>
  <c r="H48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J67" i="10"/>
  <c r="L67" i="10" s="1"/>
  <c r="J66" i="10"/>
  <c r="L66" i="10" s="1"/>
  <c r="J65" i="10"/>
  <c r="L65" i="10" s="1"/>
  <c r="J64" i="10"/>
  <c r="L64" i="10" s="1"/>
  <c r="J63" i="10"/>
  <c r="L63" i="10" s="1"/>
  <c r="J62" i="10"/>
  <c r="L62" i="10" s="1"/>
  <c r="J61" i="10"/>
  <c r="L61" i="10" s="1"/>
  <c r="J60" i="10"/>
  <c r="L60" i="10" s="1"/>
  <c r="J59" i="10"/>
  <c r="L59" i="10" s="1"/>
  <c r="J58" i="10"/>
  <c r="L58" i="10" s="1"/>
  <c r="J57" i="10"/>
  <c r="L57" i="10" s="1"/>
  <c r="J56" i="10"/>
  <c r="L56" i="10" s="1"/>
  <c r="J55" i="10"/>
  <c r="L55" i="10" s="1"/>
  <c r="J54" i="10"/>
  <c r="L54" i="10" s="1"/>
  <c r="J53" i="10"/>
  <c r="L53" i="10" s="1"/>
  <c r="J52" i="10"/>
  <c r="L52" i="10" s="1"/>
  <c r="J51" i="10"/>
  <c r="L51" i="10" s="1"/>
  <c r="J50" i="10"/>
  <c r="L50" i="10" s="1"/>
  <c r="J49" i="10"/>
  <c r="J48" i="10"/>
  <c r="L48" i="10" s="1"/>
  <c r="J35" i="10"/>
  <c r="L35" i="10" s="1"/>
  <c r="J36" i="10"/>
  <c r="L36" i="10" s="1"/>
  <c r="J37" i="10"/>
  <c r="L37" i="10" s="1"/>
  <c r="J38" i="10"/>
  <c r="L38" i="10" s="1"/>
  <c r="J39" i="10"/>
  <c r="L39" i="10" s="1"/>
  <c r="J69" i="10"/>
  <c r="L69" i="10" s="1"/>
  <c r="J70" i="10"/>
  <c r="L70" i="10" s="1"/>
  <c r="J71" i="10"/>
  <c r="L71" i="10" s="1"/>
  <c r="J72" i="10"/>
  <c r="L72" i="10" s="1"/>
  <c r="J73" i="10"/>
  <c r="L73" i="10" s="1"/>
  <c r="J74" i="10"/>
  <c r="L74" i="10" s="1"/>
  <c r="J75" i="10"/>
  <c r="L75" i="10" s="1"/>
  <c r="J76" i="10"/>
  <c r="L76" i="10" s="1"/>
  <c r="J77" i="10"/>
  <c r="L77" i="10" s="1"/>
  <c r="J68" i="10"/>
  <c r="L68" i="10" s="1"/>
  <c r="J31" i="10"/>
  <c r="L31" i="10" s="1"/>
  <c r="J32" i="10"/>
  <c r="L32" i="10" s="1"/>
  <c r="J33" i="10"/>
  <c r="L33" i="10" s="1"/>
  <c r="J34" i="10"/>
  <c r="L34" i="10" s="1"/>
  <c r="J40" i="10"/>
  <c r="L40" i="10" s="1"/>
  <c r="J41" i="10"/>
  <c r="L41" i="10" s="1"/>
  <c r="J42" i="10"/>
  <c r="L42" i="10" s="1"/>
  <c r="J43" i="10"/>
  <c r="L43" i="10" s="1"/>
  <c r="J44" i="10"/>
  <c r="L44" i="10" s="1"/>
  <c r="L30" i="10"/>
  <c r="L49" i="10" l="1"/>
  <c r="L78" i="10" s="1"/>
  <c r="I79" i="15"/>
  <c r="I80" i="15" s="1"/>
  <c r="G91" i="15"/>
  <c r="G92" i="15" s="1"/>
  <c r="L45" i="10"/>
  <c r="G85" i="10"/>
  <c r="G88" i="10"/>
  <c r="G86" i="10"/>
  <c r="I35" i="10"/>
  <c r="I50" i="10"/>
  <c r="I57" i="10"/>
  <c r="I33" i="10"/>
  <c r="I72" i="10"/>
  <c r="I54" i="10"/>
  <c r="I67" i="10"/>
  <c r="I63" i="10"/>
  <c r="I75" i="10"/>
  <c r="I61" i="10"/>
  <c r="I42" i="10"/>
  <c r="I41" i="10"/>
  <c r="I68" i="10"/>
  <c r="I70" i="10"/>
  <c r="I58" i="10"/>
  <c r="I49" i="10"/>
  <c r="I64" i="10"/>
  <c r="G78" i="10"/>
  <c r="I69" i="10"/>
  <c r="I73" i="10"/>
  <c r="I62" i="10"/>
  <c r="I51" i="10"/>
  <c r="I52" i="10"/>
  <c r="I55" i="10"/>
  <c r="I56" i="10"/>
  <c r="I43" i="10"/>
  <c r="I76" i="10"/>
  <c r="H45" i="10"/>
  <c r="I39" i="10"/>
  <c r="I65" i="10"/>
  <c r="I40" i="10"/>
  <c r="I66" i="10"/>
  <c r="I38" i="10"/>
  <c r="I30" i="10"/>
  <c r="I59" i="10"/>
  <c r="I74" i="10"/>
  <c r="G45" i="10"/>
  <c r="I31" i="10"/>
  <c r="I60" i="10"/>
  <c r="I32" i="10"/>
  <c r="I53" i="10"/>
  <c r="I34" i="10"/>
  <c r="I44" i="10"/>
  <c r="I48" i="10"/>
  <c r="I77" i="10"/>
  <c r="I36" i="10"/>
  <c r="H78" i="10"/>
  <c r="I37" i="10"/>
  <c r="I71" i="10"/>
  <c r="L79" i="10" l="1"/>
  <c r="G89" i="10"/>
  <c r="G84" i="10"/>
  <c r="I45" i="10"/>
  <c r="I78" i="10"/>
  <c r="G87" i="10" l="1"/>
  <c r="G91" i="10" s="1"/>
  <c r="G90" i="10"/>
  <c r="G23" i="10"/>
  <c r="G24" i="10" s="1"/>
  <c r="G92" i="10" l="1"/>
  <c r="H13" i="10"/>
  <c r="H22" i="10"/>
  <c r="H21" i="10"/>
  <c r="H20" i="10"/>
  <c r="H19" i="10"/>
  <c r="H17" i="10"/>
  <c r="H16" i="10"/>
  <c r="H14" i="10"/>
  <c r="H15" i="10"/>
  <c r="H18" i="10"/>
  <c r="I79" i="10"/>
  <c r="I80" i="10" s="1"/>
  <c r="H79" i="10"/>
  <c r="G79" i="10"/>
  <c r="G80" i="10" s="1"/>
</calcChain>
</file>

<file path=xl/sharedStrings.xml><?xml version="1.0" encoding="utf-8"?>
<sst xmlns="http://schemas.openxmlformats.org/spreadsheetml/2006/main" count="268" uniqueCount="154">
  <si>
    <t>Budget prévisionnel</t>
  </si>
  <si>
    <t>2026-2027</t>
  </si>
  <si>
    <t>Nom de l'organisation</t>
  </si>
  <si>
    <t>Date de début</t>
  </si>
  <si>
    <t>Titre du projet</t>
  </si>
  <si>
    <t>Date de fin</t>
  </si>
  <si>
    <t>Informations pour remplir le budget prévisionnel</t>
  </si>
  <si>
    <t>SLIM se réserve le droit de réviser les catégories de dépenses/revenus selon les informations fournies.</t>
  </si>
  <si>
    <t>Dans les cellules en jaune, vous devez sélectionner une option dans la liste déroulante.</t>
  </si>
  <si>
    <t>Dans le cellules en blanc, vous devez inscrire l'information demandée.</t>
  </si>
  <si>
    <t>Les cellules grisées sont calculées automatiquement.</t>
  </si>
  <si>
    <t>Revenus</t>
  </si>
  <si>
    <t>Réservé à SLIM</t>
  </si>
  <si>
    <r>
      <rPr>
        <b/>
        <sz val="9"/>
        <rFont val="Nunito"/>
        <scheme val="minor"/>
      </rPr>
      <t>Catégorie de revenu</t>
    </r>
    <r>
      <rPr>
        <b/>
        <i/>
        <sz val="9"/>
        <rFont val="Nunito"/>
        <scheme val="minor"/>
      </rPr>
      <t xml:space="preserve">
</t>
    </r>
    <r>
      <rPr>
        <i/>
        <sz val="9"/>
        <rFont val="Nunito"/>
        <scheme val="minor"/>
      </rPr>
      <t>(liste déroulante)</t>
    </r>
  </si>
  <si>
    <t>Description du revenu</t>
  </si>
  <si>
    <r>
      <t xml:space="preserve">Montant
</t>
    </r>
    <r>
      <rPr>
        <i/>
        <sz val="9"/>
        <rFont val="Nunito"/>
        <scheme val="minor"/>
      </rPr>
      <t>(avant taxes)</t>
    </r>
  </si>
  <si>
    <r>
      <t xml:space="preserve">Proportition du revenu total </t>
    </r>
    <r>
      <rPr>
        <i/>
        <sz val="9"/>
        <rFont val="Nunito"/>
        <scheme val="minor"/>
      </rPr>
      <t>(%)</t>
    </r>
  </si>
  <si>
    <t>Notes ou commentaires</t>
  </si>
  <si>
    <r>
      <t>Soutien financier demandé à Sport et Loisir de l'île de Montréal</t>
    </r>
    <r>
      <rPr>
        <b/>
        <i/>
        <sz val="10"/>
        <color theme="4"/>
        <rFont val="Nunito"/>
        <scheme val="minor"/>
      </rPr>
      <t>*</t>
    </r>
  </si>
  <si>
    <t>* Le soutien financier demandé ne peut pas dépasser 9 999 $ et il ne peut pas dépasser 75% des revenus totaux</t>
  </si>
  <si>
    <t>Sous-total avant soutien financier demandé</t>
  </si>
  <si>
    <t>Total des revenus</t>
  </si>
  <si>
    <t>Dépenses</t>
  </si>
  <si>
    <r>
      <t xml:space="preserve">Catégorie de dépense
</t>
    </r>
    <r>
      <rPr>
        <i/>
        <sz val="9"/>
        <rFont val="Nunito"/>
        <scheme val="minor"/>
      </rPr>
      <t>(liste déroulante)</t>
    </r>
  </si>
  <si>
    <t>Description de la dépense</t>
  </si>
  <si>
    <t>Fonction de la personne ou
nom du fournisseur</t>
  </si>
  <si>
    <r>
      <t xml:space="preserve">Taux horaire ou montant forfétaire </t>
    </r>
    <r>
      <rPr>
        <i/>
        <sz val="9"/>
        <rFont val="Nunito"/>
        <scheme val="minor"/>
      </rPr>
      <t>(incluant D.A.S et avant taxes)</t>
    </r>
  </si>
  <si>
    <r>
      <t xml:space="preserve">Quantité
</t>
    </r>
    <r>
      <rPr>
        <i/>
        <sz val="9"/>
        <rFont val="Nunito"/>
        <scheme val="minor"/>
      </rPr>
      <t>(nombre d'heures ou de forfaits)</t>
    </r>
  </si>
  <si>
    <r>
      <t xml:space="preserve">Taxes applicables </t>
    </r>
    <r>
      <rPr>
        <i/>
        <sz val="9"/>
        <rFont val="Nunito"/>
        <scheme val="minor"/>
      </rPr>
      <t>(oui/non)</t>
    </r>
  </si>
  <si>
    <r>
      <t xml:space="preserve">Sous-total
</t>
    </r>
    <r>
      <rPr>
        <i/>
        <sz val="9"/>
        <rFont val="Nunito"/>
        <scheme val="minor"/>
      </rPr>
      <t>(avant taxes)</t>
    </r>
  </si>
  <si>
    <r>
      <t xml:space="preserve">Calcul des taxes </t>
    </r>
    <r>
      <rPr>
        <i/>
        <sz val="9"/>
        <rFont val="Nunito"/>
        <scheme val="minor"/>
      </rPr>
      <t>(TPS/TVQ)</t>
    </r>
  </si>
  <si>
    <r>
      <t xml:space="preserve">Total
</t>
    </r>
    <r>
      <rPr>
        <i/>
        <sz val="9"/>
        <rFont val="Nunito"/>
        <scheme val="minor"/>
      </rPr>
      <t>(taxes incluses)</t>
    </r>
  </si>
  <si>
    <r>
      <t xml:space="preserve">Admissibilité provisoire </t>
    </r>
    <r>
      <rPr>
        <b/>
        <i/>
        <sz val="9"/>
        <color theme="4"/>
        <rFont val="Nunito"/>
        <scheme val="minor"/>
      </rPr>
      <t>(conditionnelle à l'approbation de SLIM)</t>
    </r>
  </si>
  <si>
    <t>Montant admissible au soutien financier</t>
  </si>
  <si>
    <t>Pièces justificatives reçues</t>
  </si>
  <si>
    <t>Montant final accordé</t>
  </si>
  <si>
    <t>Sous-total - Dépenses pour les ressources humaines</t>
  </si>
  <si>
    <t>Autres dépenses</t>
  </si>
  <si>
    <t>Nom du fournisseur</t>
  </si>
  <si>
    <r>
      <t xml:space="preserve">Coût unitaire
</t>
    </r>
    <r>
      <rPr>
        <i/>
        <sz val="9"/>
        <rFont val="Nunito"/>
        <scheme val="minor"/>
      </rPr>
      <t>(avant taxes)</t>
    </r>
  </si>
  <si>
    <t>Quantité</t>
  </si>
  <si>
    <t>Montant accordé</t>
  </si>
  <si>
    <t>Sous-total - Autres dépenses</t>
  </si>
  <si>
    <t>Total des dépenses</t>
  </si>
  <si>
    <t>Revenus - dépenses (surplus/déficit)</t>
  </si>
  <si>
    <t>Sommaire des dépenses</t>
  </si>
  <si>
    <t>Montant</t>
  </si>
  <si>
    <t>Dépenses admissibles - provisoire</t>
  </si>
  <si>
    <r>
      <t xml:space="preserve">Total des dépenses liées aux ressources humaines </t>
    </r>
    <r>
      <rPr>
        <i/>
        <sz val="9"/>
        <color theme="1"/>
        <rFont val="Nunito"/>
        <scheme val="minor"/>
      </rPr>
      <t>(avant taxes)</t>
    </r>
  </si>
  <si>
    <r>
      <t xml:space="preserve">Total des autres dépenses </t>
    </r>
    <r>
      <rPr>
        <i/>
        <sz val="9"/>
        <color theme="1"/>
        <rFont val="Nunito"/>
        <scheme val="minor"/>
      </rPr>
      <t>(avant taxes)</t>
    </r>
  </si>
  <si>
    <t>Dépenses non admissibles - provisoire</t>
  </si>
  <si>
    <r>
      <t xml:space="preserve">Total des dépenses non admissibles ou à évaluer </t>
    </r>
    <r>
      <rPr>
        <i/>
        <sz val="9"/>
        <color theme="1"/>
        <rFont val="Nunito"/>
        <scheme val="minor"/>
      </rPr>
      <t>(avant taxes)</t>
    </r>
  </si>
  <si>
    <r>
      <t xml:space="preserve">Total des taxes sur les dépenses </t>
    </r>
    <r>
      <rPr>
        <i/>
        <sz val="9"/>
        <color theme="1"/>
        <rFont val="Nunito"/>
        <scheme val="minor"/>
      </rPr>
      <t>(non admissibles au soutien financier)</t>
    </r>
  </si>
  <si>
    <t>Montant du soutien financier demandé</t>
  </si>
  <si>
    <r>
      <rPr>
        <b/>
        <sz val="10"/>
        <rFont val="Nunito"/>
        <scheme val="minor"/>
      </rPr>
      <t>Total des dépenses prévues</t>
    </r>
    <r>
      <rPr>
        <b/>
        <sz val="10"/>
        <color theme="4"/>
        <rFont val="Nunito"/>
        <scheme val="minor"/>
      </rPr>
      <t>*</t>
    </r>
  </si>
  <si>
    <t>Différence entre dépenses prévues et soutien financier demandé</t>
  </si>
  <si>
    <t>Budget final</t>
  </si>
  <si>
    <t>Informations pour remplir le budget final</t>
  </si>
  <si>
    <t>DÉPENSES ADMISSIBLES ET NON ADMISSIBLES</t>
  </si>
  <si>
    <r>
      <t xml:space="preserve">Important : </t>
    </r>
    <r>
      <rPr>
        <i/>
        <sz val="11"/>
        <color rgb="FF161412"/>
        <rFont val="Nunito"/>
        <scheme val="minor"/>
      </rPr>
      <t>Les listes étant non-exhaustives, l’admissibilité de toutes les dépenses sera évaluée lors de l’analyse de votre budget prévisionnel et final.</t>
    </r>
  </si>
  <si>
    <t>Dépenses admissibles</t>
  </si>
  <si>
    <t>Dépenses non admissibles</t>
  </si>
  <si>
    <t>Gestion des informations confidentielles de vos employé·e·s</t>
  </si>
  <si>
    <t>Ce document peut faire office de pièces justificatives pour vos salarié·e·s, dans l'éventualité où vous n'avez pas de document résumant ces informations.</t>
  </si>
  <si>
    <t>Le paiement des honoraires ci-dessous doit être effectué à l'intérieur de la période de réalisation admissible au programme, soit du 1er avril 2026 au 31 mars 2027.</t>
  </si>
  <si>
    <t>Nom</t>
  </si>
  <si>
    <t>Initiale du prénom</t>
  </si>
  <si>
    <t>Poste ou fonction durant le projet ou l'événement</t>
  </si>
  <si>
    <t>Taux horaire ou montant forfaitaire</t>
  </si>
  <si>
    <t>Nb d'heures ou nb de bloc forfaitaire</t>
  </si>
  <si>
    <t>L'organisation certifie que le paiement de ces honoraires a eu lieu dans la période de réalisation admissible au programme.</t>
  </si>
  <si>
    <t>Total</t>
  </si>
  <si>
    <t>Types de dépenses - Ressources humaines</t>
  </si>
  <si>
    <t>Admissibilité provisoire</t>
  </si>
  <si>
    <t>Types de dépenses - Autres dépenses</t>
  </si>
  <si>
    <t>Types de revenus</t>
  </si>
  <si>
    <t>Liste autre</t>
  </si>
  <si>
    <t>Oui</t>
  </si>
  <si>
    <t>Contribution financière de l'organisation demanderesse</t>
  </si>
  <si>
    <t>Frais d'inscription des participant·e·s à une activité ou à un événement</t>
  </si>
  <si>
    <t>Non</t>
  </si>
  <si>
    <t>Commandites et partenariats</t>
  </si>
  <si>
    <t>Autres subventions provenant des milieux municipal, provincial, fédéral, en indiquant le programme spécifique)</t>
  </si>
  <si>
    <t>Autres revenus</t>
  </si>
  <si>
    <t>Soutien financier demandé à Sport et Loisir de l'île de Montréal</t>
  </si>
  <si>
    <t>À évaluer</t>
  </si>
  <si>
    <t>Promotion et communications : frais relatifs à la publicité, promotion ou diffusion des activités ou de l'événement</t>
  </si>
  <si>
    <t>RH - Promotion ou diffusion des activités ou de l'événement</t>
  </si>
  <si>
    <t>RH - Autres</t>
  </si>
  <si>
    <t>RH - Autres fonctions nécessaires à la réalisation des activités ou de l'événement</t>
  </si>
  <si>
    <t>Autres dépenses directements liées à la réalisation des activités ou de l'évémement</t>
  </si>
  <si>
    <t>Sécurité  : frais relatifs aux mesures de sécurité requises PENDANT les activités ou l'événement</t>
  </si>
  <si>
    <t>RH - Animation, encadrement ou coordination PENDANT les activités ou l'événement</t>
  </si>
  <si>
    <t>RH - Arbitrage PENDANT les activités ou l'événement</t>
  </si>
  <si>
    <t>RH - Formation du personnel d'animation, d'intervention, d'encadrement ainsi que des bénévoles présent·e·s PENDANT les activités ou l'événement</t>
  </si>
  <si>
    <t>RH - Santé et sécurité PENDANT les activités ou l'événement (physio, etc.)</t>
  </si>
  <si>
    <t>Équipement et matériel</t>
  </si>
  <si>
    <t>Équipements technologiques, électroniques, informatiques ou audiovisuels non admissibles</t>
  </si>
  <si>
    <t>Équipements non directement liés à la réalisation du projet ou de l'événement</t>
  </si>
  <si>
    <t>Produits destinés à la revente</t>
  </si>
  <si>
    <t>Équipement non sportif</t>
  </si>
  <si>
    <t>Logiciels comptables</t>
  </si>
  <si>
    <t>Boissons alcoolisées</t>
  </si>
  <si>
    <t>Installations</t>
  </si>
  <si>
    <t>Dépenses liées à l'exploitation ou au fonctionnement courant d'installations ou d'infrastructures</t>
  </si>
  <si>
    <t>Construction d'infrastructures permanentes</t>
  </si>
  <si>
    <t>Rénovation d'infrastructures permanentes</t>
  </si>
  <si>
    <t>Mise aux normes d'infrastructures permanentes</t>
  </si>
  <si>
    <t>Loyer des locaux permanents de l'organisme</t>
  </si>
  <si>
    <t>Sécurité</t>
  </si>
  <si>
    <t>Frais juridiques</t>
  </si>
  <si>
    <t>Dépenses liées à des accusations, sanctions administratives ou infractions</t>
  </si>
  <si>
    <t>Amendes et pénalités</t>
  </si>
  <si>
    <t>Frais liés à des accusations, sanctions administratives ou infractions pénales ou criminelles</t>
  </si>
  <si>
    <t>Promotion et communications</t>
  </si>
  <si>
    <t>Activités à caractère religieux, militant ou partisan</t>
  </si>
  <si>
    <t>Activités-bénéfice</t>
  </si>
  <si>
    <t>Commissions versées pour la recherche de commandites gouvernementales</t>
  </si>
  <si>
    <t>Ressources humaines</t>
  </si>
  <si>
    <t>Remboursement de prêts ou d'emprunts</t>
  </si>
  <si>
    <t>Dépenses jugées non raisonnables par le Ministère</t>
  </si>
  <si>
    <t>TPS, TVQ et autres coûts donnant droit à un remboursement</t>
  </si>
  <si>
    <t>Dépenses de fonctionnement courant de l'organisation</t>
  </si>
  <si>
    <t>Dépenses non directement liées à l'organisation et à la tenue de l'événement</t>
  </si>
  <si>
    <t>Intérêts sur dette</t>
  </si>
  <si>
    <t>Tenue de livres</t>
  </si>
  <si>
    <t>Créances douteuses</t>
  </si>
  <si>
    <t>Frais d'amortissement</t>
  </si>
  <si>
    <t>Frais de déplacement dépassant les barèmes de la fonction publique du Québec</t>
  </si>
  <si>
    <t>Mesures incitatives ou compensations financières accordées en fonction d'un bénéfice réalisé</t>
  </si>
  <si>
    <t>Frais de subsistance des athlètes et de leur équipe de soutien inclus dans les coûts d'inscription</t>
  </si>
  <si>
    <t>Permis d'alcool</t>
  </si>
  <si>
    <t>Permis de réunion</t>
  </si>
  <si>
    <t>Location de salles, de locaux, de plateaux sportifs, de sites de pratique ou de sites de compétition</t>
  </si>
  <si>
    <t>Frais relatifs à la publicité, à la promotion ou à la diffusion d'un projet ou d'un événement</t>
  </si>
  <si>
    <t>Date de paiement</t>
  </si>
  <si>
    <t>Ressources humaines et administration</t>
  </si>
  <si>
    <t>Installations : location de salles, locaux, plateaux sportifs, sites de pratiques ou sites de compétitions</t>
  </si>
  <si>
    <t>Équipement et matériel sportif : achat, location ou frais liés à la réparation ou à la remise à neuf d'équipement sportif nécessaire à la réalisation de l'événement</t>
  </si>
  <si>
    <t>Achat ou location de matériel ou d'équipement sportif nécessaire à la réalisation de l'événement</t>
  </si>
  <si>
    <t>Frais de réparation ou de remise à neuf d'équipement sportif nécessaire à la réalisation de l'événement</t>
  </si>
  <si>
    <t>Frais relatifs aux mesures de sécurité requises PENDANT les activités ou l'événement</t>
  </si>
  <si>
    <t>Salaires ou honoraires (incluant les avantages sociaux) directement liés à la réalisation du projet ou de l'événement :</t>
  </si>
  <si>
    <t>Vous devrez fournir une preuve justificative pour chaque dépense indiquée dans votre budget final</t>
  </si>
  <si>
    <t>Aucun document justificatif ni soumission n'est requis à cette étape.</t>
  </si>
  <si>
    <t>Veuillez indiquer une estimation des coûts que vous anticipez avec les informations dont vous disposez actuellement. Les coûts réels peuvent varier en cours de réalisation.</t>
  </si>
  <si>
    <r>
      <rPr>
        <b/>
        <i/>
        <sz val="10"/>
        <color theme="4"/>
        <rFont val="Nunito"/>
        <scheme val="minor"/>
      </rPr>
      <t>*</t>
    </r>
    <r>
      <rPr>
        <i/>
        <sz val="10"/>
        <color theme="1"/>
        <rFont val="Nunito"/>
        <scheme val="minor"/>
      </rPr>
      <t>Si votre budget prévisionnel prévoit un total de dépenses inférieur au soutien financier demandé, ce dernier pourrait être ajusté en conséquence.</t>
    </r>
  </si>
  <si>
    <t>Veuillez indiquer tous les coûts réels engendrés par la réalisation de votre projet.</t>
  </si>
  <si>
    <t>Veuillez compléter l'onglet "Justificatif_RH" si vous n'avez pas de document  pouvant faire office de pièce justificative pour vos salarié·e·s.</t>
  </si>
  <si>
    <r>
      <t xml:space="preserve">Dépenses liées aux ressources humaines : </t>
    </r>
    <r>
      <rPr>
        <sz val="10"/>
        <color theme="1"/>
        <rFont val="Nunito"/>
        <scheme val="minor"/>
      </rPr>
      <t>salaires ou honoraires (incluant les avantages sociaux) directement liés à la réalisation des activités ou de l'événement</t>
    </r>
  </si>
  <si>
    <t>L'organisation certifie que les heures ont été effectuées pendant la tenue des activités ou de l'événement.</t>
  </si>
  <si>
    <t xml:space="preserve">Prendre note que vous devez garder en référence dans vos dossier pour une période d'au moins 3 ans, l'ensemble des pièces justificatives de paiements des salaires payés dans le cadre de ce programme. </t>
  </si>
  <si>
    <t>PAFILR - Événements sportifs</t>
  </si>
  <si>
    <t>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</si>
</sst>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42" x14ac:knownFonts="1">
    <font>
      <sz val="11"/>
      <color theme="1"/>
      <name val="Nunito"/>
      <family val="2"/>
      <scheme val="minor"/>
    </font>
    <font>
      <sz val="11"/>
      <color theme="1"/>
      <name val="Nunito"/>
      <family val="2"/>
      <scheme val="minor"/>
    </font>
    <font>
      <b/>
      <sz val="11"/>
      <color theme="1"/>
      <name val="Nunito"/>
      <scheme val="minor"/>
    </font>
    <font>
      <b/>
      <i/>
      <sz val="10"/>
      <color theme="1"/>
      <name val="Nunito"/>
      <scheme val="minor"/>
    </font>
    <font>
      <b/>
      <sz val="11"/>
      <color theme="0"/>
      <name val="Nunito"/>
      <family val="2"/>
      <scheme val="minor"/>
    </font>
    <font>
      <b/>
      <sz val="11"/>
      <color theme="1"/>
      <name val="Nunito"/>
      <family val="2"/>
      <scheme val="minor"/>
    </font>
    <font>
      <i/>
      <sz val="11"/>
      <color theme="1"/>
      <name val="Nunito"/>
      <scheme val="minor"/>
    </font>
    <font>
      <i/>
      <sz val="9"/>
      <color theme="1"/>
      <name val="Nunito"/>
      <scheme val="minor"/>
    </font>
    <font>
      <sz val="11"/>
      <name val="Nunito"/>
      <family val="2"/>
      <scheme val="minor"/>
    </font>
    <font>
      <sz val="11"/>
      <name val="Nunito"/>
      <scheme val="minor"/>
    </font>
    <font>
      <b/>
      <sz val="12"/>
      <color theme="1"/>
      <name val="Nunito"/>
      <scheme val="minor"/>
    </font>
    <font>
      <b/>
      <sz val="10"/>
      <color theme="1"/>
      <name val="Nunito"/>
      <scheme val="minor"/>
    </font>
    <font>
      <sz val="10"/>
      <color theme="1"/>
      <name val="Nunito"/>
      <scheme val="minor"/>
    </font>
    <font>
      <b/>
      <sz val="10"/>
      <color theme="0"/>
      <name val="Nunito"/>
      <scheme val="minor"/>
    </font>
    <font>
      <b/>
      <sz val="10"/>
      <color theme="4"/>
      <name val="Nunito"/>
      <scheme val="minor"/>
    </font>
    <font>
      <b/>
      <i/>
      <sz val="10"/>
      <color theme="4"/>
      <name val="Nunito"/>
      <scheme val="minor"/>
    </font>
    <font>
      <b/>
      <i/>
      <sz val="9"/>
      <name val="Nunito"/>
      <scheme val="minor"/>
    </font>
    <font>
      <sz val="9"/>
      <color theme="1"/>
      <name val="Nunito"/>
      <scheme val="minor"/>
    </font>
    <font>
      <b/>
      <sz val="10"/>
      <name val="Nunito"/>
      <scheme val="minor"/>
    </font>
    <font>
      <i/>
      <sz val="10"/>
      <color theme="1"/>
      <name val="Nunito"/>
      <scheme val="minor"/>
    </font>
    <font>
      <b/>
      <sz val="12"/>
      <name val="Nunito"/>
      <scheme val="minor"/>
    </font>
    <font>
      <b/>
      <sz val="12"/>
      <color theme="4"/>
      <name val="Nunito"/>
      <scheme val="minor"/>
    </font>
    <font>
      <b/>
      <i/>
      <sz val="9"/>
      <color theme="4"/>
      <name val="Nunito"/>
      <scheme val="minor"/>
    </font>
    <font>
      <i/>
      <sz val="10"/>
      <color theme="4"/>
      <name val="Nunito"/>
      <scheme val="minor"/>
    </font>
    <font>
      <b/>
      <sz val="14"/>
      <color theme="0"/>
      <name val="Nunito"/>
      <scheme val="minor"/>
    </font>
    <font>
      <sz val="14"/>
      <color theme="1"/>
      <name val="Nunito"/>
      <scheme val="minor"/>
    </font>
    <font>
      <sz val="11"/>
      <color theme="1"/>
      <name val="Nunito"/>
      <scheme val="minor"/>
    </font>
    <font>
      <sz val="11"/>
      <color theme="1"/>
      <name val="Arial"/>
      <family val="2"/>
    </font>
    <font>
      <b/>
      <i/>
      <sz val="10"/>
      <color theme="0"/>
      <name val="Nunito"/>
      <scheme val="minor"/>
    </font>
    <font>
      <b/>
      <sz val="9"/>
      <name val="Nunito"/>
      <scheme val="minor"/>
    </font>
    <font>
      <i/>
      <sz val="9"/>
      <name val="Nunito"/>
      <scheme val="minor"/>
    </font>
    <font>
      <b/>
      <sz val="11"/>
      <color theme="4"/>
      <name val="Nunito"/>
      <scheme val="minor"/>
    </font>
    <font>
      <b/>
      <i/>
      <sz val="10"/>
      <name val="Nunito"/>
      <scheme val="minor"/>
    </font>
    <font>
      <i/>
      <sz val="10"/>
      <name val="Nunito"/>
      <scheme val="minor"/>
    </font>
    <font>
      <b/>
      <sz val="11"/>
      <color rgb="FF161412"/>
      <name val="Nunito"/>
      <scheme val="minor"/>
    </font>
    <font>
      <i/>
      <sz val="11"/>
      <color rgb="FF161412"/>
      <name val="Nunito"/>
      <scheme val="minor"/>
    </font>
    <font>
      <b/>
      <i/>
      <sz val="11"/>
      <color rgb="FF161412"/>
      <name val="Nunito"/>
      <scheme val="minor"/>
    </font>
    <font>
      <sz val="11"/>
      <color rgb="FF161412"/>
      <name val="Symbol"/>
      <family val="1"/>
      <charset val="2"/>
    </font>
    <font>
      <sz val="10"/>
      <color rgb="FF161412"/>
      <name val="Nunito"/>
      <scheme val="minor"/>
    </font>
    <font>
      <sz val="10"/>
      <color theme="1"/>
      <name val="Nunito"/>
      <family val="2"/>
      <scheme val="minor"/>
    </font>
    <font>
      <b/>
      <sz val="20"/>
      <color theme="0"/>
      <name val="Nunito"/>
      <scheme val="minor"/>
    </font>
    <font>
      <b/>
      <sz val="12"/>
      <color theme="0"/>
      <name val="Nunito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/>
        <bgColor theme="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31933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1" fillId="4" borderId="1" xfId="0" applyFont="1" applyFill="1" applyBorder="1" applyAlignment="1">
      <alignment horizontal="left" vertical="center" wrapText="1"/>
    </xf>
    <xf numFmtId="44" fontId="12" fillId="6" borderId="1" xfId="1" applyFont="1" applyFill="1" applyBorder="1" applyAlignment="1">
      <alignment horizontal="left" vertical="center" wrapText="1"/>
    </xf>
    <xf numFmtId="44" fontId="21" fillId="0" borderId="0" xfId="0" applyNumberFormat="1" applyFont="1" applyAlignment="1">
      <alignment horizontal="center" vertical="center" wrapText="1"/>
    </xf>
    <xf numFmtId="0" fontId="12" fillId="6" borderId="1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horizontal="center" vertical="center" wrapText="1"/>
    </xf>
    <xf numFmtId="44" fontId="11" fillId="4" borderId="1" xfId="1" applyFont="1" applyFill="1" applyBorder="1" applyAlignment="1">
      <alignment horizontal="center" vertical="center" wrapText="1"/>
    </xf>
    <xf numFmtId="44" fontId="10" fillId="9" borderId="1" xfId="1" applyFont="1" applyFill="1" applyBorder="1" applyAlignment="1">
      <alignment horizontal="center" vertical="center" wrapText="1"/>
    </xf>
    <xf numFmtId="44" fontId="11" fillId="4" borderId="8" xfId="1" applyFont="1" applyFill="1" applyBorder="1" applyAlignment="1">
      <alignment horizontal="center" vertical="center" wrapText="1"/>
    </xf>
    <xf numFmtId="44" fontId="12" fillId="5" borderId="1" xfId="1" applyFont="1" applyFill="1" applyBorder="1" applyAlignment="1">
      <alignment horizontal="left" vertical="center" wrapText="1"/>
    </xf>
    <xf numFmtId="44" fontId="12" fillId="6" borderId="1" xfId="1" applyFont="1" applyFill="1" applyBorder="1" applyAlignment="1">
      <alignment horizontal="center" vertical="center" wrapText="1"/>
    </xf>
    <xf numFmtId="44" fontId="18" fillId="4" borderId="1" xfId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44" fontId="20" fillId="9" borderId="1" xfId="1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9" fontId="19" fillId="6" borderId="1" xfId="2" applyFont="1" applyFill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21" fillId="0" borderId="0" xfId="0" applyFont="1" applyAlignment="1">
      <alignment horizontal="right" vertical="center" wrapText="1"/>
    </xf>
    <xf numFmtId="0" fontId="21" fillId="0" borderId="0" xfId="0" applyFont="1" applyAlignment="1">
      <alignment vertical="center" wrapText="1"/>
    </xf>
    <xf numFmtId="44" fontId="18" fillId="12" borderId="1" xfId="0" applyNumberFormat="1" applyFont="1" applyFill="1" applyBorder="1" applyAlignment="1">
      <alignment horizontal="center" vertical="center" wrapText="1"/>
    </xf>
    <xf numFmtId="44" fontId="3" fillId="11" borderId="1" xfId="1" applyFont="1" applyFill="1" applyBorder="1" applyAlignment="1">
      <alignment horizontal="left" vertical="center" wrapText="1"/>
    </xf>
    <xf numFmtId="0" fontId="25" fillId="0" borderId="0" xfId="0" applyFont="1" applyAlignment="1">
      <alignment wrapText="1"/>
    </xf>
    <xf numFmtId="0" fontId="25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44" fontId="0" fillId="0" borderId="1" xfId="1" applyFont="1" applyBorder="1" applyProtection="1">
      <protection locked="0"/>
    </xf>
    <xf numFmtId="44" fontId="27" fillId="13" borderId="1" xfId="1" applyFont="1" applyFill="1" applyBorder="1" applyAlignment="1" applyProtection="1">
      <alignment horizontal="center" vertical="center" wrapText="1"/>
      <protection locked="0"/>
    </xf>
    <xf numFmtId="44" fontId="2" fillId="9" borderId="1" xfId="0" applyNumberFormat="1" applyFont="1" applyFill="1" applyBorder="1"/>
    <xf numFmtId="0" fontId="2" fillId="9" borderId="1" xfId="0" applyFont="1" applyFill="1" applyBorder="1"/>
    <xf numFmtId="0" fontId="28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44" fontId="15" fillId="6" borderId="1" xfId="0" applyNumberFormat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/>
    </xf>
    <xf numFmtId="0" fontId="11" fillId="11" borderId="5" xfId="0" applyFont="1" applyFill="1" applyBorder="1" applyAlignment="1">
      <alignment vertical="center"/>
    </xf>
    <xf numFmtId="0" fontId="11" fillId="11" borderId="3" xfId="0" applyFont="1" applyFill="1" applyBorder="1" applyAlignment="1">
      <alignment vertical="center"/>
    </xf>
    <xf numFmtId="0" fontId="13" fillId="7" borderId="2" xfId="0" applyFont="1" applyFill="1" applyBorder="1" applyAlignment="1">
      <alignment vertical="center"/>
    </xf>
    <xf numFmtId="0" fontId="13" fillId="7" borderId="5" xfId="0" applyFont="1" applyFill="1" applyBorder="1" applyAlignment="1">
      <alignment vertical="center"/>
    </xf>
    <xf numFmtId="0" fontId="13" fillId="7" borderId="3" xfId="0" applyFont="1" applyFill="1" applyBorder="1" applyAlignment="1">
      <alignment vertical="center"/>
    </xf>
    <xf numFmtId="0" fontId="11" fillId="11" borderId="2" xfId="0" applyFont="1" applyFill="1" applyBorder="1" applyAlignment="1">
      <alignment vertical="center" wrapText="1"/>
    </xf>
    <xf numFmtId="0" fontId="11" fillId="11" borderId="5" xfId="0" applyFont="1" applyFill="1" applyBorder="1" applyAlignment="1">
      <alignment vertical="center" wrapText="1"/>
    </xf>
    <xf numFmtId="0" fontId="11" fillId="11" borderId="3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44" fontId="32" fillId="6" borderId="1" xfId="0" applyNumberFormat="1" applyFont="1" applyFill="1" applyBorder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44" fontId="20" fillId="15" borderId="1" xfId="1" applyFont="1" applyFill="1" applyBorder="1" applyAlignment="1">
      <alignment horizontal="center" vertical="center" wrapText="1"/>
    </xf>
    <xf numFmtId="44" fontId="20" fillId="16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26" fillId="0" borderId="0" xfId="0" applyFont="1" applyAlignment="1">
      <alignment wrapText="1"/>
    </xf>
    <xf numFmtId="0" fontId="26" fillId="0" borderId="0" xfId="0" applyFont="1" applyAlignment="1">
      <alignment horizontal="left" wrapText="1"/>
    </xf>
    <xf numFmtId="0" fontId="13" fillId="3" borderId="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4" xfId="0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37" fillId="0" borderId="0" xfId="0" applyFont="1" applyAlignment="1">
      <alignment horizontal="justify" vertical="center" wrapText="1"/>
    </xf>
    <xf numFmtId="0" fontId="38" fillId="0" borderId="1" xfId="0" applyFont="1" applyBorder="1" applyAlignment="1">
      <alignment horizontal="justify" vertical="center" wrapText="1"/>
    </xf>
    <xf numFmtId="0" fontId="12" fillId="0" borderId="0" xfId="0" applyFont="1" applyAlignment="1">
      <alignment wrapText="1"/>
    </xf>
    <xf numFmtId="0" fontId="38" fillId="0" borderId="1" xfId="0" applyFont="1" applyBorder="1" applyAlignment="1">
      <alignment wrapText="1"/>
    </xf>
    <xf numFmtId="0" fontId="39" fillId="0" borderId="1" xfId="0" applyFont="1" applyBorder="1" applyAlignment="1">
      <alignment horizontal="left" vertical="center" wrapText="1"/>
    </xf>
    <xf numFmtId="0" fontId="24" fillId="17" borderId="1" xfId="0" applyFont="1" applyFill="1" applyBorder="1" applyAlignment="1">
      <alignment horizontal="center" vertical="center" wrapText="1"/>
    </xf>
    <xf numFmtId="0" fontId="24" fillId="1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44" fontId="12" fillId="0" borderId="1" xfId="1" applyFont="1" applyFill="1" applyBorder="1" applyAlignment="1" applyProtection="1">
      <alignment horizontal="center" vertical="center" wrapText="1"/>
      <protection locked="0"/>
    </xf>
    <xf numFmtId="44" fontId="3" fillId="0" borderId="1" xfId="1" applyFont="1" applyFill="1" applyBorder="1" applyAlignment="1" applyProtection="1">
      <alignment horizontal="center" vertical="center" wrapText="1"/>
      <protection locked="0"/>
    </xf>
    <xf numFmtId="0" fontId="12" fillId="14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44" fontId="12" fillId="0" borderId="1" xfId="1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31" fillId="11" borderId="5" xfId="0" applyFont="1" applyFill="1" applyBorder="1" applyAlignment="1">
      <alignment vertical="center" wrapText="1"/>
    </xf>
    <xf numFmtId="0" fontId="31" fillId="11" borderId="3" xfId="0" applyFont="1" applyFill="1" applyBorder="1" applyAlignment="1">
      <alignment vertical="center" wrapText="1"/>
    </xf>
    <xf numFmtId="0" fontId="13" fillId="3" borderId="11" xfId="0" applyFont="1" applyFill="1" applyBorder="1" applyAlignment="1">
      <alignment horizontal="center" vertical="center" wrapText="1"/>
    </xf>
    <xf numFmtId="44" fontId="0" fillId="13" borderId="1" xfId="1" applyFont="1" applyFill="1" applyBorder="1"/>
    <xf numFmtId="0" fontId="8" fillId="0" borderId="0" xfId="0" applyFont="1" applyAlignment="1">
      <alignment wrapText="1"/>
    </xf>
    <xf numFmtId="0" fontId="19" fillId="0" borderId="0" xfId="0" applyFont="1" applyAlignment="1">
      <alignment horizontal="left" vertical="center" wrapText="1"/>
    </xf>
    <xf numFmtId="0" fontId="11" fillId="11" borderId="2" xfId="0" applyFont="1" applyFill="1" applyBorder="1" applyAlignment="1">
      <alignment horizontal="left" vertical="center" wrapText="1"/>
    </xf>
    <xf numFmtId="0" fontId="11" fillId="11" borderId="5" xfId="0" applyFont="1" applyFill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12" fillId="14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11" fillId="11" borderId="1" xfId="0" applyFont="1" applyFill="1" applyBorder="1" applyAlignment="1">
      <alignment horizontal="right" vertical="center" wrapText="1"/>
    </xf>
    <xf numFmtId="0" fontId="12" fillId="14" borderId="2" xfId="0" applyFont="1" applyFill="1" applyBorder="1" applyAlignment="1" applyProtection="1">
      <alignment horizontal="left" vertical="center" wrapText="1"/>
      <protection locked="0"/>
    </xf>
    <xf numFmtId="0" fontId="12" fillId="14" borderId="3" xfId="0" applyFont="1" applyFill="1" applyBorder="1" applyAlignment="1" applyProtection="1">
      <alignment horizontal="left" vertical="center" wrapText="1"/>
      <protection locked="0"/>
    </xf>
    <xf numFmtId="0" fontId="21" fillId="0" borderId="6" xfId="0" applyFont="1" applyBorder="1" applyAlignment="1">
      <alignment horizontal="right" vertical="center" wrapText="1"/>
    </xf>
    <xf numFmtId="0" fontId="12" fillId="6" borderId="1" xfId="0" applyFont="1" applyFill="1" applyBorder="1" applyAlignment="1">
      <alignment horizontal="right" vertical="center" wrapText="1"/>
    </xf>
    <xf numFmtId="0" fontId="18" fillId="12" borderId="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left" vertical="center" wrapText="1"/>
    </xf>
    <xf numFmtId="0" fontId="33" fillId="0" borderId="7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6" borderId="1" xfId="0" applyFont="1" applyFill="1" applyBorder="1" applyAlignment="1">
      <alignment horizontal="righ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right" vertical="center" wrapText="1"/>
    </xf>
    <xf numFmtId="0" fontId="14" fillId="6" borderId="1" xfId="0" applyFont="1" applyFill="1" applyBorder="1" applyAlignment="1">
      <alignment horizontal="right" vertical="center" wrapText="1"/>
    </xf>
    <xf numFmtId="0" fontId="11" fillId="4" borderId="2" xfId="0" applyFont="1" applyFill="1" applyBorder="1" applyAlignment="1">
      <alignment horizontal="right" vertical="center" wrapText="1"/>
    </xf>
    <xf numFmtId="0" fontId="11" fillId="4" borderId="5" xfId="0" applyFont="1" applyFill="1" applyBorder="1" applyAlignment="1">
      <alignment horizontal="right" vertical="center" wrapText="1"/>
    </xf>
    <xf numFmtId="0" fontId="11" fillId="4" borderId="3" xfId="0" applyFont="1" applyFill="1" applyBorder="1" applyAlignment="1">
      <alignment horizontal="right" vertical="center" wrapText="1"/>
    </xf>
    <xf numFmtId="0" fontId="10" fillId="9" borderId="2" xfId="0" applyFont="1" applyFill="1" applyBorder="1" applyAlignment="1">
      <alignment horizontal="right" vertical="center" wrapText="1"/>
    </xf>
    <xf numFmtId="0" fontId="10" fillId="9" borderId="5" xfId="0" applyFont="1" applyFill="1" applyBorder="1" applyAlignment="1">
      <alignment horizontal="right" vertical="center" wrapText="1"/>
    </xf>
    <xf numFmtId="0" fontId="10" fillId="9" borderId="3" xfId="0" applyFont="1" applyFill="1" applyBorder="1" applyAlignment="1">
      <alignment horizontal="right" vertical="center" wrapText="1"/>
    </xf>
    <xf numFmtId="0" fontId="23" fillId="0" borderId="9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3" fillId="8" borderId="2" xfId="0" applyFont="1" applyFill="1" applyBorder="1" applyAlignment="1">
      <alignment horizontal="left" vertical="center" wrapText="1"/>
    </xf>
    <xf numFmtId="0" fontId="13" fillId="8" borderId="5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right" vertical="center" wrapText="1"/>
    </xf>
    <xf numFmtId="0" fontId="3" fillId="5" borderId="5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right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 applyProtection="1">
      <alignment horizontal="left" vertical="center" wrapText="1"/>
      <protection locked="0"/>
    </xf>
    <xf numFmtId="0" fontId="12" fillId="0" borderId="5" xfId="0" applyFont="1" applyBorder="1" applyAlignment="1" applyProtection="1">
      <alignment horizontal="left" vertical="center" wrapText="1"/>
      <protection locked="0"/>
    </xf>
    <xf numFmtId="0" fontId="12" fillId="0" borderId="3" xfId="0" applyFont="1" applyBorder="1" applyAlignment="1" applyProtection="1">
      <alignment horizontal="left" vertical="center" wrapText="1"/>
      <protection locked="0"/>
    </xf>
    <xf numFmtId="0" fontId="13" fillId="7" borderId="1" xfId="0" applyFont="1" applyFill="1" applyBorder="1" applyAlignment="1">
      <alignment horizontal="center" vertical="center" wrapText="1"/>
    </xf>
    <xf numFmtId="0" fontId="31" fillId="11" borderId="5" xfId="0" applyFont="1" applyFill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40" fillId="3" borderId="1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2" fillId="9" borderId="2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right"/>
    </xf>
    <xf numFmtId="0" fontId="2" fillId="9" borderId="3" xfId="0" applyFont="1" applyFill="1" applyBorder="1" applyAlignment="1">
      <alignment horizontal="right"/>
    </xf>
    <xf numFmtId="0" fontId="2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3">
    <cellStyle name="Monétaire" xfId="1" builtinId="4"/>
    <cellStyle name="Normal" xfId="0" builtinId="0"/>
    <cellStyle name="Pourcentage" xfId="2" builtinId="5"/>
  </cellStyles>
  <dxfs count="15">
    <dxf>
      <fill>
        <patternFill>
          <bgColor rgb="FFC0D3A5"/>
        </patternFill>
      </fill>
    </dxf>
    <dxf>
      <fill>
        <patternFill>
          <bgColor theme="4" tint="0.59996337778862885"/>
        </patternFill>
      </fill>
    </dxf>
    <dxf>
      <fill>
        <patternFill>
          <bgColor rgb="FFC0D3A5"/>
        </patternFill>
      </fill>
    </dxf>
    <dxf>
      <fill>
        <patternFill>
          <bgColor theme="4" tint="0.59996337778862885"/>
        </patternFill>
      </fill>
    </dxf>
    <dxf>
      <fill>
        <patternFill>
          <bgColor rgb="FFC0D3A5"/>
        </patternFill>
      </fill>
    </dxf>
    <dxf>
      <fill>
        <patternFill>
          <bgColor theme="4" tint="0.59996337778862885"/>
        </patternFill>
      </fill>
    </dxf>
    <dxf>
      <fill>
        <patternFill>
          <bgColor rgb="FFC0D3A5"/>
        </patternFill>
      </fill>
    </dxf>
    <dxf>
      <fill>
        <patternFill>
          <bgColor theme="4" tint="0.59996337778862885"/>
        </patternFill>
      </fill>
    </dxf>
    <dxf>
      <alignment horizontal="center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unito"/>
        <scheme val="minor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A5D579"/>
      <color rgb="FF319333"/>
      <color rgb="FFFF99CC"/>
      <color rgb="FFC0D3A5"/>
      <color rgb="FFA7C181"/>
      <color rgb="FFC0E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25C624-1242-46BA-BFFC-0E9497259966}" name="Tab_Dépenses_RH" displayName="Tab_Dépenses_RH" ref="A1:B8" totalsRowShown="0" headerRowDxfId="14" dataDxfId="13">
  <autoFilter ref="A1:B8" xr:uid="{9025C624-1242-46BA-BFFC-0E9497259966}">
    <filterColumn colId="0" hiddenButton="1"/>
    <filterColumn colId="1" hiddenButton="1"/>
  </autoFilter>
  <sortState xmlns:xlrd2="http://schemas.microsoft.com/office/spreadsheetml/2017/richdata2" ref="A2:B5">
    <sortCondition ref="A2:A5"/>
  </sortState>
  <tableColumns count="2">
    <tableColumn id="1" xr3:uid="{DBD0FB73-D483-48DB-974E-CFA7EF3F280C}" name="Types de dépenses - Ressources humaines" dataDxfId="12"/>
    <tableColumn id="2" xr3:uid="{34632179-50F4-4E70-BA13-418B151187BF}" name="Admissibilité provisoire" dataDxfId="11"/>
  </tableColumns>
  <tableStyleInfo name="TableStyleLight8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09759D1-A8B2-4D94-9897-BFBA74D4786B}" name="Tab_Dépenses_Autres" displayName="Tab_Dépenses_Autres" ref="D1:E7" totalsRowShown="0" dataDxfId="10">
  <autoFilter ref="D1:E7" xr:uid="{909759D1-A8B2-4D94-9897-BFBA74D4786B}"/>
  <sortState xmlns:xlrd2="http://schemas.microsoft.com/office/spreadsheetml/2017/richdata2" ref="D2:E12">
    <sortCondition ref="D2:D12"/>
  </sortState>
  <tableColumns count="2">
    <tableColumn id="1" xr3:uid="{52B42A1C-1709-4F24-9B34-6DF85D238533}" name="Types de dépenses - Autres dépenses" dataDxfId="9"/>
    <tableColumn id="2" xr3:uid="{D3452692-9E99-402D-9F7C-12C7C0C1791D}" name="Admissibilité provisoire" dataDxfId="8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emeSLIM">
  <a:themeElements>
    <a:clrScheme name="SLIM">
      <a:dk1>
        <a:srgbClr val="161412"/>
      </a:dk1>
      <a:lt1>
        <a:srgbClr val="FFFFFF"/>
      </a:lt1>
      <a:dk2>
        <a:srgbClr val="848382"/>
      </a:dk2>
      <a:lt2>
        <a:srgbClr val="F39200"/>
      </a:lt2>
      <a:accent1>
        <a:srgbClr val="E7332A"/>
      </a:accent1>
      <a:accent2>
        <a:srgbClr val="F26621"/>
      </a:accent2>
      <a:accent3>
        <a:srgbClr val="F3F2F2"/>
      </a:accent3>
      <a:accent4>
        <a:srgbClr val="E2B53D"/>
      </a:accent4>
      <a:accent5>
        <a:srgbClr val="3181BF"/>
      </a:accent5>
      <a:accent6>
        <a:srgbClr val="43C0E8"/>
      </a:accent6>
      <a:hlink>
        <a:srgbClr val="141412"/>
      </a:hlink>
      <a:folHlink>
        <a:srgbClr val="F39200"/>
      </a:folHlink>
    </a:clrScheme>
    <a:fontScheme name="SLIM Corpo">
      <a:majorFont>
        <a:latin typeface="Lato Black"/>
        <a:ea typeface=""/>
        <a:cs typeface=""/>
      </a:majorFont>
      <a:minorFont>
        <a:latin typeface="Nuni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CA767-EE05-4749-A2A8-460485347292}">
  <sheetPr>
    <tabColor theme="4"/>
  </sheetPr>
  <dimension ref="A1:D57"/>
  <sheetViews>
    <sheetView showGridLines="0" tabSelected="1" workbookViewId="0">
      <selection activeCell="C34" sqref="C34"/>
    </sheetView>
  </sheetViews>
  <sheetFormatPr baseColWidth="10" defaultColWidth="11.54296875" defaultRowHeight="15.6" x14ac:dyDescent="0.35"/>
  <cols>
    <col min="1" max="1" width="68.08984375" style="77" customWidth="1"/>
    <col min="2" max="2" width="4.90625" style="76" customWidth="1"/>
    <col min="3" max="3" width="71.6328125" style="77" customWidth="1"/>
    <col min="4" max="4" width="13.90625" customWidth="1"/>
  </cols>
  <sheetData>
    <row r="1" spans="1:3" ht="33.6" customHeight="1" x14ac:dyDescent="0.35">
      <c r="A1" s="157" t="s">
        <v>58</v>
      </c>
      <c r="B1" s="157"/>
      <c r="C1" s="157"/>
    </row>
    <row r="2" spans="1:3" ht="18" customHeight="1" x14ac:dyDescent="0.35">
      <c r="A2" s="158" t="s">
        <v>59</v>
      </c>
      <c r="B2" s="158"/>
      <c r="C2" s="158"/>
    </row>
    <row r="3" spans="1:3" ht="16.5" customHeight="1" x14ac:dyDescent="0.35">
      <c r="A3" s="75"/>
      <c r="C3" s="75"/>
    </row>
    <row r="4" spans="1:3" ht="21" x14ac:dyDescent="0.5">
      <c r="A4" s="90" t="s">
        <v>60</v>
      </c>
      <c r="B4" s="33"/>
      <c r="C4" s="89" t="s">
        <v>61</v>
      </c>
    </row>
    <row r="5" spans="1:3" x14ac:dyDescent="0.35">
      <c r="A5" s="91" t="s">
        <v>96</v>
      </c>
      <c r="C5" s="91" t="s">
        <v>96</v>
      </c>
    </row>
    <row r="6" spans="1:3" x14ac:dyDescent="0.35">
      <c r="A6" s="85" t="s">
        <v>139</v>
      </c>
      <c r="B6" s="86"/>
      <c r="C6" s="85" t="s">
        <v>97</v>
      </c>
    </row>
    <row r="7" spans="1:3" ht="30" x14ac:dyDescent="0.35">
      <c r="A7" s="85" t="s">
        <v>140</v>
      </c>
      <c r="B7" s="86"/>
      <c r="C7" s="85" t="s">
        <v>98</v>
      </c>
    </row>
    <row r="8" spans="1:3" x14ac:dyDescent="0.35">
      <c r="A8" s="91" t="s">
        <v>103</v>
      </c>
      <c r="C8" s="85" t="s">
        <v>99</v>
      </c>
    </row>
    <row r="9" spans="1:3" ht="28.8" customHeight="1" x14ac:dyDescent="0.35">
      <c r="A9" s="85" t="s">
        <v>133</v>
      </c>
      <c r="C9" s="85" t="s">
        <v>100</v>
      </c>
    </row>
    <row r="10" spans="1:3" x14ac:dyDescent="0.35">
      <c r="A10" s="91" t="s">
        <v>109</v>
      </c>
      <c r="C10" s="85" t="s">
        <v>101</v>
      </c>
    </row>
    <row r="11" spans="1:3" x14ac:dyDescent="0.35">
      <c r="A11" s="87" t="s">
        <v>141</v>
      </c>
      <c r="C11" s="85" t="s">
        <v>102</v>
      </c>
    </row>
    <row r="12" spans="1:3" x14ac:dyDescent="0.35">
      <c r="A12" s="91" t="s">
        <v>114</v>
      </c>
      <c r="C12" s="91" t="s">
        <v>103</v>
      </c>
    </row>
    <row r="13" spans="1:3" x14ac:dyDescent="0.35">
      <c r="A13" s="85" t="s">
        <v>134</v>
      </c>
      <c r="C13" s="85" t="s">
        <v>104</v>
      </c>
    </row>
    <row r="14" spans="1:3" x14ac:dyDescent="0.35">
      <c r="A14" s="91" t="s">
        <v>118</v>
      </c>
      <c r="C14" s="85" t="s">
        <v>105</v>
      </c>
    </row>
    <row r="15" spans="1:3" ht="30" x14ac:dyDescent="0.35">
      <c r="A15" s="85" t="s">
        <v>142</v>
      </c>
      <c r="C15" s="85" t="s">
        <v>106</v>
      </c>
    </row>
    <row r="16" spans="1:3" x14ac:dyDescent="0.35">
      <c r="A16" s="88" t="s">
        <v>92</v>
      </c>
      <c r="C16" s="85" t="s">
        <v>107</v>
      </c>
    </row>
    <row r="17" spans="1:3" x14ac:dyDescent="0.35">
      <c r="A17" s="88" t="s">
        <v>93</v>
      </c>
      <c r="C17" s="85" t="s">
        <v>108</v>
      </c>
    </row>
    <row r="18" spans="1:3" ht="30" x14ac:dyDescent="0.35">
      <c r="A18" s="88" t="s">
        <v>94</v>
      </c>
      <c r="C18" s="91" t="s">
        <v>109</v>
      </c>
    </row>
    <row r="19" spans="1:3" x14ac:dyDescent="0.35">
      <c r="A19" s="88" t="s">
        <v>87</v>
      </c>
      <c r="C19" s="85" t="s">
        <v>110</v>
      </c>
    </row>
    <row r="20" spans="1:3" x14ac:dyDescent="0.35">
      <c r="A20" s="88" t="s">
        <v>95</v>
      </c>
      <c r="C20" s="85" t="s">
        <v>111</v>
      </c>
    </row>
    <row r="21" spans="1:3" x14ac:dyDescent="0.35">
      <c r="A21" s="88" t="s">
        <v>89</v>
      </c>
      <c r="C21" s="85" t="s">
        <v>112</v>
      </c>
    </row>
    <row r="22" spans="1:3" x14ac:dyDescent="0.35">
      <c r="C22" s="85" t="s">
        <v>113</v>
      </c>
    </row>
    <row r="23" spans="1:3" x14ac:dyDescent="0.35">
      <c r="C23" s="91" t="s">
        <v>114</v>
      </c>
    </row>
    <row r="24" spans="1:3" x14ac:dyDescent="0.35">
      <c r="C24" s="85" t="s">
        <v>115</v>
      </c>
    </row>
    <row r="25" spans="1:3" x14ac:dyDescent="0.35">
      <c r="C25" s="85" t="s">
        <v>116</v>
      </c>
    </row>
    <row r="26" spans="1:3" x14ac:dyDescent="0.35">
      <c r="C26" s="85" t="s">
        <v>117</v>
      </c>
    </row>
    <row r="27" spans="1:3" x14ac:dyDescent="0.35">
      <c r="C27" s="91" t="s">
        <v>136</v>
      </c>
    </row>
    <row r="28" spans="1:3" x14ac:dyDescent="0.35">
      <c r="C28" s="85" t="s">
        <v>119</v>
      </c>
    </row>
    <row r="29" spans="1:3" x14ac:dyDescent="0.35">
      <c r="C29" s="85" t="s">
        <v>120</v>
      </c>
    </row>
    <row r="30" spans="1:3" x14ac:dyDescent="0.35">
      <c r="C30" s="85" t="s">
        <v>121</v>
      </c>
    </row>
    <row r="31" spans="1:3" x14ac:dyDescent="0.35">
      <c r="C31" s="85" t="s">
        <v>122</v>
      </c>
    </row>
    <row r="32" spans="1:3" x14ac:dyDescent="0.35">
      <c r="C32" s="85" t="s">
        <v>123</v>
      </c>
    </row>
    <row r="33" spans="1:3" x14ac:dyDescent="0.35">
      <c r="C33" s="85" t="s">
        <v>124</v>
      </c>
    </row>
    <row r="34" spans="1:3" x14ac:dyDescent="0.35">
      <c r="C34" s="85" t="s">
        <v>125</v>
      </c>
    </row>
    <row r="35" spans="1:3" x14ac:dyDescent="0.35">
      <c r="C35" s="85" t="s">
        <v>126</v>
      </c>
    </row>
    <row r="36" spans="1:3" x14ac:dyDescent="0.35">
      <c r="C36" s="85" t="s">
        <v>127</v>
      </c>
    </row>
    <row r="37" spans="1:3" x14ac:dyDescent="0.35">
      <c r="C37" s="85" t="s">
        <v>128</v>
      </c>
    </row>
    <row r="38" spans="1:3" x14ac:dyDescent="0.35">
      <c r="C38" s="85" t="s">
        <v>129</v>
      </c>
    </row>
    <row r="39" spans="1:3" x14ac:dyDescent="0.35">
      <c r="C39" s="85" t="s">
        <v>130</v>
      </c>
    </row>
    <row r="40" spans="1:3" x14ac:dyDescent="0.35">
      <c r="C40" s="85" t="s">
        <v>131</v>
      </c>
    </row>
    <row r="41" spans="1:3" x14ac:dyDescent="0.35">
      <c r="C41" s="85" t="s">
        <v>132</v>
      </c>
    </row>
    <row r="43" spans="1:3" ht="15.6" customHeight="1" x14ac:dyDescent="0.35"/>
    <row r="45" spans="1:3" x14ac:dyDescent="0.35">
      <c r="A45" s="84"/>
    </row>
    <row r="49" spans="4:4" ht="15.6" customHeight="1" x14ac:dyDescent="0.35"/>
    <row r="51" spans="4:4" ht="15.6" customHeight="1" x14ac:dyDescent="0.35"/>
    <row r="52" spans="4:4" ht="15.6" customHeight="1" x14ac:dyDescent="0.35"/>
    <row r="54" spans="4:4" ht="15.6" customHeight="1" x14ac:dyDescent="0.35"/>
    <row r="55" spans="4:4" ht="15.6" customHeight="1" x14ac:dyDescent="0.35"/>
    <row r="56" spans="4:4" ht="15.6" customHeight="1" x14ac:dyDescent="0.35"/>
    <row r="57" spans="4:4" x14ac:dyDescent="0.35">
      <c r="D57" s="81"/>
    </row>
  </sheetData>
  <sheetProtection algorithmName="SHA-512" hashValue="t5zGDiCezBVIwi7lQ621JckHmreLcAMojLXa/clFj48BTgzMfAM8zPvUcReKy6xvQ4ybOg7QM35ZlAohZbsx1A==" saltValue="JezlslcbyanW6u29ZveWHA==" spinCount="100000" sheet="1" insertColumns="0" selectLockedCells="1" selectUnlockedCells="1"/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C48A6-1B11-4B8E-ADD8-CAC2B07AB4BE}">
  <sheetPr codeName="Feuil3">
    <tabColor rgb="FFA5D579"/>
  </sheetPr>
  <dimension ref="A1:P94"/>
  <sheetViews>
    <sheetView showGridLines="0" zoomScaleNormal="100" zoomScaleSheetLayoutView="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53" sqref="E53"/>
    </sheetView>
  </sheetViews>
  <sheetFormatPr baseColWidth="10" defaultColWidth="11.54296875" defaultRowHeight="15.6" x14ac:dyDescent="0.35"/>
  <cols>
    <col min="1" max="1" width="34.36328125" style="6" customWidth="1"/>
    <col min="2" max="2" width="30.453125" style="6" customWidth="1"/>
    <col min="3" max="3" width="22.6328125" style="6" customWidth="1"/>
    <col min="4" max="4" width="14.7265625" style="6" customWidth="1"/>
    <col min="5" max="5" width="11.81640625" style="54" customWidth="1"/>
    <col min="6" max="6" width="9.90625" style="54" customWidth="1"/>
    <col min="7" max="7" width="15.6328125" style="54" customWidth="1"/>
    <col min="8" max="8" width="11.6328125" style="54" customWidth="1"/>
    <col min="9" max="9" width="13.08984375" style="54" customWidth="1"/>
    <col min="10" max="10" width="16.6328125" style="25" customWidth="1"/>
    <col min="11" max="11" width="28.6328125" style="25" hidden="1" customWidth="1"/>
    <col min="12" max="12" width="12.1796875" style="25" hidden="1" customWidth="1"/>
    <col min="13" max="15" width="11.08984375" style="25" hidden="1" customWidth="1"/>
    <col min="16" max="16" width="11.08984375" style="1"/>
  </cols>
  <sheetData>
    <row r="1" spans="1:16" s="34" customFormat="1" ht="20.399999999999999" customHeight="1" x14ac:dyDescent="0.5">
      <c r="A1" s="135" t="s">
        <v>0</v>
      </c>
      <c r="B1" s="136"/>
      <c r="C1" s="135" t="s">
        <v>152</v>
      </c>
      <c r="D1" s="137"/>
      <c r="E1" s="137"/>
      <c r="F1" s="136"/>
      <c r="G1" s="135" t="s">
        <v>1</v>
      </c>
      <c r="H1" s="136"/>
      <c r="I1" s="56"/>
      <c r="J1" s="57"/>
      <c r="K1" s="57"/>
      <c r="L1" s="57"/>
      <c r="M1" s="57"/>
      <c r="N1" s="57"/>
      <c r="O1" s="57"/>
      <c r="P1" s="57"/>
    </row>
    <row r="3" spans="1:16" x14ac:dyDescent="0.35">
      <c r="A3" s="35" t="s">
        <v>2</v>
      </c>
      <c r="B3" s="95"/>
      <c r="C3" s="35" t="s">
        <v>3</v>
      </c>
      <c r="D3" s="97"/>
    </row>
    <row r="4" spans="1:16" ht="17.399999999999999" customHeight="1" x14ac:dyDescent="0.35">
      <c r="A4" s="35" t="s">
        <v>4</v>
      </c>
      <c r="B4" s="95"/>
      <c r="C4" s="35" t="s">
        <v>5</v>
      </c>
      <c r="D4" s="97"/>
    </row>
    <row r="6" spans="1:16" ht="17.100000000000001" customHeight="1" x14ac:dyDescent="0.35">
      <c r="A6" s="116" t="s">
        <v>6</v>
      </c>
      <c r="B6" s="116"/>
      <c r="C6" s="116"/>
      <c r="D6" s="116"/>
      <c r="E6" s="116"/>
      <c r="F6" s="116"/>
      <c r="G6" s="116"/>
      <c r="H6" s="116"/>
    </row>
    <row r="7" spans="1:16" ht="32.4" customHeight="1" x14ac:dyDescent="0.35">
      <c r="A7" s="153" t="s">
        <v>145</v>
      </c>
      <c r="B7" s="153"/>
      <c r="C7" s="107" t="s">
        <v>8</v>
      </c>
      <c r="D7" s="107"/>
      <c r="E7" s="107"/>
      <c r="F7" s="107"/>
      <c r="G7" s="107"/>
      <c r="H7" s="107"/>
    </row>
    <row r="8" spans="1:16" ht="18" customHeight="1" x14ac:dyDescent="0.35">
      <c r="A8" s="154" t="s">
        <v>144</v>
      </c>
      <c r="B8" s="154"/>
      <c r="C8" s="108" t="s">
        <v>9</v>
      </c>
      <c r="D8" s="108"/>
      <c r="E8" s="108"/>
      <c r="F8" s="108"/>
      <c r="G8" s="108"/>
      <c r="H8" s="108"/>
    </row>
    <row r="9" spans="1:16" ht="13.2" customHeight="1" x14ac:dyDescent="0.35">
      <c r="A9" s="106" t="s">
        <v>7</v>
      </c>
      <c r="B9" s="106"/>
      <c r="C9" s="109" t="s">
        <v>10</v>
      </c>
      <c r="D9" s="109"/>
      <c r="E9" s="109"/>
      <c r="F9" s="109"/>
      <c r="G9" s="109"/>
      <c r="H9" s="109"/>
      <c r="I9" s="83"/>
      <c r="J9" s="83"/>
    </row>
    <row r="11" spans="1:16" x14ac:dyDescent="0.35">
      <c r="A11" s="140" t="s">
        <v>11</v>
      </c>
      <c r="B11" s="141"/>
      <c r="C11" s="141"/>
      <c r="D11" s="141"/>
      <c r="E11" s="141"/>
      <c r="F11" s="141"/>
      <c r="G11" s="141"/>
      <c r="H11" s="141"/>
      <c r="J11" s="58"/>
      <c r="K11" s="45" t="s">
        <v>12</v>
      </c>
    </row>
    <row r="12" spans="1:16" s="10" customFormat="1" ht="30.9" customHeight="1" x14ac:dyDescent="0.3">
      <c r="A12" s="155" t="s">
        <v>13</v>
      </c>
      <c r="B12" s="156"/>
      <c r="C12" s="145" t="s">
        <v>14</v>
      </c>
      <c r="D12" s="146"/>
      <c r="E12" s="146"/>
      <c r="F12" s="147"/>
      <c r="G12" s="43" t="s">
        <v>15</v>
      </c>
      <c r="H12" s="43" t="s">
        <v>16</v>
      </c>
      <c r="I12" s="58"/>
      <c r="J12" s="58"/>
      <c r="K12" s="43" t="s">
        <v>17</v>
      </c>
      <c r="L12" s="58"/>
      <c r="M12" s="58"/>
      <c r="N12" s="58"/>
      <c r="O12" s="58"/>
      <c r="P12" s="58"/>
    </row>
    <row r="13" spans="1:16" ht="18" customHeight="1" x14ac:dyDescent="0.35">
      <c r="A13" s="111"/>
      <c r="B13" s="112"/>
      <c r="C13" s="148" t="s">
        <v>153</v>
      </c>
      <c r="D13" s="149"/>
      <c r="E13" s="149"/>
      <c r="F13" s="150"/>
      <c r="G13" s="92"/>
      <c r="H13" s="26" t="str">
        <f>IF(OR(G13=0,$G$24=0,G13="",$G$24=""),"",G13/$G$24)</f>
        <v/>
      </c>
      <c r="K13" s="14"/>
    </row>
    <row r="14" spans="1:16" x14ac:dyDescent="0.35">
      <c r="A14" s="111"/>
      <c r="B14" s="112"/>
      <c r="C14" s="148"/>
      <c r="D14" s="149"/>
      <c r="E14" s="149"/>
      <c r="F14" s="150"/>
      <c r="G14" s="92"/>
      <c r="H14" s="26" t="str">
        <f t="shared" ref="H14:H21" si="0">IF(OR(G14=0,$G$24=0,G14="",$G$24=""),"",G14/$G$24)</f>
        <v/>
      </c>
      <c r="K14" s="14"/>
    </row>
    <row r="15" spans="1:16" ht="15.6" customHeight="1" x14ac:dyDescent="0.35">
      <c r="A15" s="111"/>
      <c r="B15" s="112"/>
      <c r="C15" s="148"/>
      <c r="D15" s="149"/>
      <c r="E15" s="149"/>
      <c r="F15" s="150"/>
      <c r="G15" s="92"/>
      <c r="H15" s="26" t="str">
        <f t="shared" si="0"/>
        <v/>
      </c>
      <c r="K15" s="14"/>
    </row>
    <row r="16" spans="1:16" ht="15.6" customHeight="1" x14ac:dyDescent="0.35">
      <c r="A16" s="111"/>
      <c r="B16" s="112"/>
      <c r="C16" s="148"/>
      <c r="D16" s="149"/>
      <c r="E16" s="149"/>
      <c r="F16" s="150"/>
      <c r="G16" s="92"/>
      <c r="H16" s="26" t="str">
        <f t="shared" si="0"/>
        <v/>
      </c>
      <c r="K16" s="14"/>
    </row>
    <row r="17" spans="1:16" x14ac:dyDescent="0.35">
      <c r="A17" s="111"/>
      <c r="B17" s="112"/>
      <c r="C17" s="148"/>
      <c r="D17" s="149"/>
      <c r="E17" s="149"/>
      <c r="F17" s="150"/>
      <c r="G17" s="92"/>
      <c r="H17" s="26" t="str">
        <f t="shared" si="0"/>
        <v/>
      </c>
      <c r="K17" s="14"/>
    </row>
    <row r="18" spans="1:16" x14ac:dyDescent="0.35">
      <c r="A18" s="111"/>
      <c r="B18" s="112"/>
      <c r="C18" s="148"/>
      <c r="D18" s="149"/>
      <c r="E18" s="149"/>
      <c r="F18" s="150"/>
      <c r="G18" s="92"/>
      <c r="H18" s="26" t="str">
        <f t="shared" si="0"/>
        <v/>
      </c>
      <c r="K18" s="14"/>
    </row>
    <row r="19" spans="1:16" x14ac:dyDescent="0.35">
      <c r="A19" s="111"/>
      <c r="B19" s="112"/>
      <c r="C19" s="148"/>
      <c r="D19" s="149"/>
      <c r="E19" s="149"/>
      <c r="F19" s="150"/>
      <c r="G19" s="92"/>
      <c r="H19" s="26" t="str">
        <f t="shared" si="0"/>
        <v/>
      </c>
      <c r="K19" s="14"/>
    </row>
    <row r="20" spans="1:16" x14ac:dyDescent="0.35">
      <c r="A20" s="111"/>
      <c r="B20" s="112"/>
      <c r="C20" s="148"/>
      <c r="D20" s="149"/>
      <c r="E20" s="149"/>
      <c r="F20" s="150"/>
      <c r="G20" s="92"/>
      <c r="H20" s="26" t="str">
        <f t="shared" si="0"/>
        <v/>
      </c>
      <c r="K20" s="14"/>
    </row>
    <row r="21" spans="1:16" ht="17.100000000000001" customHeight="1" x14ac:dyDescent="0.35">
      <c r="A21" s="111"/>
      <c r="B21" s="112"/>
      <c r="C21" s="148"/>
      <c r="D21" s="149"/>
      <c r="E21" s="149"/>
      <c r="F21" s="150"/>
      <c r="G21" s="92"/>
      <c r="H21" s="26" t="str">
        <f t="shared" si="0"/>
        <v/>
      </c>
      <c r="J21" s="28"/>
      <c r="K21" s="14"/>
    </row>
    <row r="22" spans="1:16" ht="15.6" customHeight="1" x14ac:dyDescent="0.35">
      <c r="A22" s="142" t="s">
        <v>18</v>
      </c>
      <c r="B22" s="143"/>
      <c r="C22" s="143"/>
      <c r="D22" s="143"/>
      <c r="E22" s="143"/>
      <c r="F22" s="144"/>
      <c r="G22" s="93"/>
      <c r="H22" s="26" t="str">
        <f>IF(OR(G22=0,$G$24=0,G22="",$G$24=""),"",G22/$G$24)</f>
        <v/>
      </c>
      <c r="I22" s="120" t="s">
        <v>19</v>
      </c>
      <c r="J22" s="121"/>
      <c r="K22" s="14"/>
      <c r="L22" s="28"/>
    </row>
    <row r="23" spans="1:16" ht="15.6" customHeight="1" x14ac:dyDescent="0.35">
      <c r="A23" s="127" t="s">
        <v>20</v>
      </c>
      <c r="B23" s="128"/>
      <c r="C23" s="128"/>
      <c r="D23" s="128"/>
      <c r="E23" s="128"/>
      <c r="F23" s="129"/>
      <c r="G23" s="21">
        <f>SUM(G13:G21)</f>
        <v>0</v>
      </c>
      <c r="H23" s="22"/>
      <c r="I23" s="120"/>
      <c r="J23" s="121"/>
      <c r="K23" s="28"/>
      <c r="L23" s="28"/>
    </row>
    <row r="24" spans="1:16" ht="24.9" customHeight="1" x14ac:dyDescent="0.35">
      <c r="A24" s="130" t="s">
        <v>21</v>
      </c>
      <c r="B24" s="131"/>
      <c r="C24" s="131"/>
      <c r="D24" s="131"/>
      <c r="E24" s="131"/>
      <c r="F24" s="132"/>
      <c r="G24" s="23">
        <f>G22+G23</f>
        <v>0</v>
      </c>
      <c r="H24" s="24"/>
      <c r="I24" s="120"/>
      <c r="J24" s="121"/>
      <c r="K24" s="28"/>
      <c r="L24" s="28"/>
    </row>
    <row r="26" spans="1:16" x14ac:dyDescent="0.35">
      <c r="A26" s="48" t="s">
        <v>22</v>
      </c>
      <c r="B26" s="49"/>
      <c r="C26" s="49"/>
      <c r="D26" s="49"/>
      <c r="E26" s="49"/>
      <c r="F26" s="49"/>
      <c r="G26" s="49"/>
      <c r="H26" s="49"/>
      <c r="I26" s="49"/>
      <c r="J26" s="50"/>
    </row>
    <row r="27" spans="1:16" ht="30" customHeight="1" x14ac:dyDescent="0.35">
      <c r="A27" s="104" t="s">
        <v>149</v>
      </c>
      <c r="B27" s="105"/>
      <c r="C27" s="46"/>
      <c r="D27" s="46"/>
      <c r="E27" s="46"/>
      <c r="F27" s="46"/>
      <c r="G27" s="46"/>
      <c r="H27" s="46"/>
      <c r="I27" s="46"/>
      <c r="J27" s="47"/>
      <c r="K27" s="122" t="s">
        <v>12</v>
      </c>
      <c r="L27" s="123"/>
      <c r="M27" s="123"/>
      <c r="N27" s="123"/>
      <c r="O27" s="124"/>
    </row>
    <row r="28" spans="1:16" ht="30.6" hidden="1" customHeight="1" x14ac:dyDescent="0.35">
      <c r="A28" s="152" t="s">
        <v>148</v>
      </c>
      <c r="B28" s="152"/>
      <c r="C28" s="98"/>
      <c r="D28" s="98"/>
      <c r="E28" s="98"/>
      <c r="F28" s="98"/>
      <c r="G28" s="98"/>
      <c r="H28" s="98"/>
      <c r="I28" s="98"/>
      <c r="J28" s="99"/>
      <c r="K28" s="78"/>
      <c r="L28" s="79"/>
      <c r="M28" s="79"/>
      <c r="N28" s="79"/>
      <c r="O28" s="80"/>
    </row>
    <row r="29" spans="1:16" s="9" customFormat="1" ht="50.4" customHeight="1" x14ac:dyDescent="0.3">
      <c r="A29" s="43" t="s">
        <v>23</v>
      </c>
      <c r="B29" s="43" t="s">
        <v>24</v>
      </c>
      <c r="C29" s="43" t="s">
        <v>25</v>
      </c>
      <c r="D29" s="43" t="s">
        <v>26</v>
      </c>
      <c r="E29" s="43" t="s">
        <v>27</v>
      </c>
      <c r="F29" s="43" t="s">
        <v>28</v>
      </c>
      <c r="G29" s="43" t="s">
        <v>29</v>
      </c>
      <c r="H29" s="43" t="s">
        <v>30</v>
      </c>
      <c r="I29" s="43" t="s">
        <v>31</v>
      </c>
      <c r="J29" s="43" t="s">
        <v>32</v>
      </c>
      <c r="K29" s="43" t="s">
        <v>17</v>
      </c>
      <c r="L29" s="43" t="s">
        <v>33</v>
      </c>
      <c r="M29" s="43" t="s">
        <v>135</v>
      </c>
      <c r="N29" s="43" t="s">
        <v>34</v>
      </c>
      <c r="O29" s="43" t="s">
        <v>35</v>
      </c>
      <c r="P29" s="59"/>
    </row>
    <row r="30" spans="1:16" x14ac:dyDescent="0.35">
      <c r="A30" s="94"/>
      <c r="B30" s="95"/>
      <c r="C30" s="95"/>
      <c r="D30" s="96"/>
      <c r="E30" s="97"/>
      <c r="F30" s="97"/>
      <c r="G30" s="20">
        <f>D30*E30</f>
        <v>0</v>
      </c>
      <c r="H30" s="20">
        <f>IF(F30="Oui",(G30*14.975%),0)</f>
        <v>0</v>
      </c>
      <c r="I30" s="20">
        <f>G30+H30</f>
        <v>0</v>
      </c>
      <c r="J30" s="15" t="str">
        <f>_xlfn.XLOOKUP(A30,Tab_Dépenses_RH[Types de dépenses - Ressources humaines],Tab_Dépenses_RH[Admissibilité provisoire],"N/A",0)</f>
        <v>N/A</v>
      </c>
      <c r="K30" s="15"/>
      <c r="L30" s="20">
        <f>IF(J30="Oui",G30,0)</f>
        <v>0</v>
      </c>
      <c r="M30" s="60"/>
      <c r="N30" s="61" t="b">
        <v>0</v>
      </c>
      <c r="O30" s="60"/>
    </row>
    <row r="31" spans="1:16" x14ac:dyDescent="0.35">
      <c r="A31" s="94"/>
      <c r="B31" s="95"/>
      <c r="C31" s="95"/>
      <c r="D31" s="96"/>
      <c r="E31" s="97"/>
      <c r="F31" s="97"/>
      <c r="G31" s="20">
        <f t="shared" ref="G31:G44" si="1">D31*E31</f>
        <v>0</v>
      </c>
      <c r="H31" s="20">
        <f t="shared" ref="H31:H44" si="2">IF(F31="Oui",(G31*14.975%),0)</f>
        <v>0</v>
      </c>
      <c r="I31" s="20">
        <f t="shared" ref="I31:I44" si="3">G31+H31</f>
        <v>0</v>
      </c>
      <c r="J31" s="15" t="str">
        <f>_xlfn.XLOOKUP(A31,Tab_Dépenses_RH[Types de dépenses - Ressources humaines],Tab_Dépenses_RH[Admissibilité provisoire],"N/A",0)</f>
        <v>N/A</v>
      </c>
      <c r="K31" s="15"/>
      <c r="L31" s="20">
        <f t="shared" ref="L31:L44" si="4">IF(J31="Oui",G31,0)</f>
        <v>0</v>
      </c>
      <c r="M31" s="60"/>
      <c r="N31" s="61" t="b">
        <v>0</v>
      </c>
      <c r="O31" s="60"/>
    </row>
    <row r="32" spans="1:16" x14ac:dyDescent="0.35">
      <c r="A32" s="94"/>
      <c r="B32" s="95"/>
      <c r="C32" s="95"/>
      <c r="D32" s="96"/>
      <c r="E32" s="97"/>
      <c r="F32" s="97"/>
      <c r="G32" s="20">
        <f t="shared" si="1"/>
        <v>0</v>
      </c>
      <c r="H32" s="20">
        <f t="shared" si="2"/>
        <v>0</v>
      </c>
      <c r="I32" s="20">
        <f t="shared" si="3"/>
        <v>0</v>
      </c>
      <c r="J32" s="15" t="str">
        <f>_xlfn.XLOOKUP(A32,Tab_Dépenses_RH[Types de dépenses - Ressources humaines],Tab_Dépenses_RH[Admissibilité provisoire],"N/A",0)</f>
        <v>N/A</v>
      </c>
      <c r="K32" s="15"/>
      <c r="L32" s="20">
        <f t="shared" si="4"/>
        <v>0</v>
      </c>
      <c r="M32" s="60"/>
      <c r="N32" s="61" t="b">
        <v>0</v>
      </c>
      <c r="O32" s="60"/>
    </row>
    <row r="33" spans="1:16" x14ac:dyDescent="0.35">
      <c r="A33" s="94"/>
      <c r="B33" s="95"/>
      <c r="C33" s="95"/>
      <c r="D33" s="96"/>
      <c r="E33" s="97"/>
      <c r="F33" s="97"/>
      <c r="G33" s="20">
        <f t="shared" si="1"/>
        <v>0</v>
      </c>
      <c r="H33" s="20">
        <f t="shared" si="2"/>
        <v>0</v>
      </c>
      <c r="I33" s="20">
        <f t="shared" si="3"/>
        <v>0</v>
      </c>
      <c r="J33" s="15" t="str">
        <f>_xlfn.XLOOKUP(A33,Tab_Dépenses_RH[Types de dépenses - Ressources humaines],Tab_Dépenses_RH[Admissibilité provisoire],"N/A",0)</f>
        <v>N/A</v>
      </c>
      <c r="K33" s="15"/>
      <c r="L33" s="20">
        <f t="shared" si="4"/>
        <v>0</v>
      </c>
      <c r="M33" s="60"/>
      <c r="N33" s="61" t="b">
        <v>0</v>
      </c>
      <c r="O33" s="60"/>
    </row>
    <row r="34" spans="1:16" x14ac:dyDescent="0.35">
      <c r="A34" s="94"/>
      <c r="B34" s="95"/>
      <c r="C34" s="95"/>
      <c r="D34" s="96"/>
      <c r="E34" s="97"/>
      <c r="F34" s="97"/>
      <c r="G34" s="20">
        <f t="shared" si="1"/>
        <v>0</v>
      </c>
      <c r="H34" s="20">
        <f t="shared" si="2"/>
        <v>0</v>
      </c>
      <c r="I34" s="20">
        <f t="shared" si="3"/>
        <v>0</v>
      </c>
      <c r="J34" s="15" t="str">
        <f>_xlfn.XLOOKUP(A34,Tab_Dépenses_RH[Types de dépenses - Ressources humaines],Tab_Dépenses_RH[Admissibilité provisoire],"N/A",0)</f>
        <v>N/A</v>
      </c>
      <c r="K34" s="15"/>
      <c r="L34" s="20">
        <f t="shared" si="4"/>
        <v>0</v>
      </c>
      <c r="M34" s="60"/>
      <c r="N34" s="61" t="b">
        <v>0</v>
      </c>
      <c r="O34" s="60"/>
    </row>
    <row r="35" spans="1:16" x14ac:dyDescent="0.35">
      <c r="A35" s="94"/>
      <c r="B35" s="95"/>
      <c r="C35" s="95"/>
      <c r="D35" s="96"/>
      <c r="E35" s="97"/>
      <c r="F35" s="97"/>
      <c r="G35" s="20">
        <f t="shared" si="1"/>
        <v>0</v>
      </c>
      <c r="H35" s="20">
        <f t="shared" si="2"/>
        <v>0</v>
      </c>
      <c r="I35" s="20">
        <f t="shared" si="3"/>
        <v>0</v>
      </c>
      <c r="J35" s="15" t="str">
        <f>_xlfn.XLOOKUP(A35,Tab_Dépenses_RH[Types de dépenses - Ressources humaines],Tab_Dépenses_RH[Admissibilité provisoire],"N/A",0)</f>
        <v>N/A</v>
      </c>
      <c r="K35" s="15"/>
      <c r="L35" s="20">
        <f t="shared" si="4"/>
        <v>0</v>
      </c>
      <c r="M35" s="60"/>
      <c r="N35" s="61" t="b">
        <v>0</v>
      </c>
      <c r="O35" s="60"/>
    </row>
    <row r="36" spans="1:16" x14ac:dyDescent="0.35">
      <c r="A36" s="94"/>
      <c r="B36" s="95"/>
      <c r="C36" s="95"/>
      <c r="D36" s="96"/>
      <c r="E36" s="97"/>
      <c r="F36" s="97"/>
      <c r="G36" s="20">
        <f t="shared" si="1"/>
        <v>0</v>
      </c>
      <c r="H36" s="20">
        <f t="shared" si="2"/>
        <v>0</v>
      </c>
      <c r="I36" s="20">
        <f t="shared" si="3"/>
        <v>0</v>
      </c>
      <c r="J36" s="15" t="str">
        <f>_xlfn.XLOOKUP(A36,Tab_Dépenses_RH[Types de dépenses - Ressources humaines],Tab_Dépenses_RH[Admissibilité provisoire],"N/A",0)</f>
        <v>N/A</v>
      </c>
      <c r="K36" s="15"/>
      <c r="L36" s="20">
        <f t="shared" si="4"/>
        <v>0</v>
      </c>
      <c r="M36" s="60"/>
      <c r="N36" s="61" t="b">
        <v>0</v>
      </c>
      <c r="O36" s="60"/>
    </row>
    <row r="37" spans="1:16" x14ac:dyDescent="0.35">
      <c r="A37" s="94"/>
      <c r="B37" s="95"/>
      <c r="C37" s="95"/>
      <c r="D37" s="96"/>
      <c r="E37" s="97"/>
      <c r="F37" s="97"/>
      <c r="G37" s="20">
        <f t="shared" si="1"/>
        <v>0</v>
      </c>
      <c r="H37" s="20">
        <f t="shared" si="2"/>
        <v>0</v>
      </c>
      <c r="I37" s="20">
        <f t="shared" si="3"/>
        <v>0</v>
      </c>
      <c r="J37" s="15" t="str">
        <f>_xlfn.XLOOKUP(A37,Tab_Dépenses_RH[Types de dépenses - Ressources humaines],Tab_Dépenses_RH[Admissibilité provisoire],"N/A",0)</f>
        <v>N/A</v>
      </c>
      <c r="K37" s="15"/>
      <c r="L37" s="20">
        <f t="shared" si="4"/>
        <v>0</v>
      </c>
      <c r="M37" s="60"/>
      <c r="N37" s="61" t="b">
        <v>0</v>
      </c>
      <c r="O37" s="60"/>
    </row>
    <row r="38" spans="1:16" x14ac:dyDescent="0.35">
      <c r="A38" s="94"/>
      <c r="B38" s="95"/>
      <c r="C38" s="95"/>
      <c r="D38" s="96"/>
      <c r="E38" s="97"/>
      <c r="F38" s="97"/>
      <c r="G38" s="20">
        <f t="shared" si="1"/>
        <v>0</v>
      </c>
      <c r="H38" s="20">
        <f t="shared" si="2"/>
        <v>0</v>
      </c>
      <c r="I38" s="20">
        <f t="shared" si="3"/>
        <v>0</v>
      </c>
      <c r="J38" s="15" t="str">
        <f>_xlfn.XLOOKUP(A38,Tab_Dépenses_RH[Types de dépenses - Ressources humaines],Tab_Dépenses_RH[Admissibilité provisoire],"N/A",0)</f>
        <v>N/A</v>
      </c>
      <c r="K38" s="15"/>
      <c r="L38" s="20">
        <f t="shared" si="4"/>
        <v>0</v>
      </c>
      <c r="M38" s="60"/>
      <c r="N38" s="61" t="b">
        <v>0</v>
      </c>
      <c r="O38" s="60"/>
    </row>
    <row r="39" spans="1:16" x14ac:dyDescent="0.35">
      <c r="A39" s="94"/>
      <c r="B39" s="95"/>
      <c r="C39" s="95"/>
      <c r="D39" s="96"/>
      <c r="E39" s="97"/>
      <c r="F39" s="97"/>
      <c r="G39" s="20">
        <f t="shared" si="1"/>
        <v>0</v>
      </c>
      <c r="H39" s="20">
        <f t="shared" si="2"/>
        <v>0</v>
      </c>
      <c r="I39" s="20">
        <f t="shared" si="3"/>
        <v>0</v>
      </c>
      <c r="J39" s="15" t="str">
        <f>_xlfn.XLOOKUP(A39,Tab_Dépenses_RH[Types de dépenses - Ressources humaines],Tab_Dépenses_RH[Admissibilité provisoire],"N/A",0)</f>
        <v>N/A</v>
      </c>
      <c r="K39" s="15"/>
      <c r="L39" s="20">
        <f t="shared" si="4"/>
        <v>0</v>
      </c>
      <c r="M39" s="60"/>
      <c r="N39" s="61" t="b">
        <v>0</v>
      </c>
      <c r="O39" s="60"/>
    </row>
    <row r="40" spans="1:16" x14ac:dyDescent="0.35">
      <c r="A40" s="94"/>
      <c r="B40" s="95"/>
      <c r="C40" s="95"/>
      <c r="D40" s="96"/>
      <c r="E40" s="97"/>
      <c r="F40" s="97"/>
      <c r="G40" s="20">
        <f t="shared" si="1"/>
        <v>0</v>
      </c>
      <c r="H40" s="20">
        <f t="shared" si="2"/>
        <v>0</v>
      </c>
      <c r="I40" s="20">
        <f t="shared" si="3"/>
        <v>0</v>
      </c>
      <c r="J40" s="15" t="str">
        <f>_xlfn.XLOOKUP(A40,Tab_Dépenses_RH[Types de dépenses - Ressources humaines],Tab_Dépenses_RH[Admissibilité provisoire],"N/A",0)</f>
        <v>N/A</v>
      </c>
      <c r="K40" s="15"/>
      <c r="L40" s="20">
        <f t="shared" si="4"/>
        <v>0</v>
      </c>
      <c r="M40" s="60"/>
      <c r="N40" s="61" t="b">
        <v>0</v>
      </c>
      <c r="O40" s="60"/>
    </row>
    <row r="41" spans="1:16" x14ac:dyDescent="0.35">
      <c r="A41" s="94"/>
      <c r="B41" s="95"/>
      <c r="C41" s="95"/>
      <c r="D41" s="96"/>
      <c r="E41" s="97"/>
      <c r="F41" s="97"/>
      <c r="G41" s="20">
        <f t="shared" si="1"/>
        <v>0</v>
      </c>
      <c r="H41" s="20">
        <f t="shared" si="2"/>
        <v>0</v>
      </c>
      <c r="I41" s="20">
        <f t="shared" si="3"/>
        <v>0</v>
      </c>
      <c r="J41" s="15" t="str">
        <f>_xlfn.XLOOKUP(A41,Tab_Dépenses_RH[Types de dépenses - Ressources humaines],Tab_Dépenses_RH[Admissibilité provisoire],"N/A",0)</f>
        <v>N/A</v>
      </c>
      <c r="K41" s="15"/>
      <c r="L41" s="20">
        <f t="shared" si="4"/>
        <v>0</v>
      </c>
      <c r="M41" s="60"/>
      <c r="N41" s="61" t="b">
        <v>0</v>
      </c>
      <c r="O41" s="60"/>
    </row>
    <row r="42" spans="1:16" x14ac:dyDescent="0.35">
      <c r="A42" s="94"/>
      <c r="B42" s="95"/>
      <c r="C42" s="95"/>
      <c r="D42" s="96"/>
      <c r="E42" s="97"/>
      <c r="F42" s="97"/>
      <c r="G42" s="20">
        <f t="shared" si="1"/>
        <v>0</v>
      </c>
      <c r="H42" s="20">
        <f t="shared" si="2"/>
        <v>0</v>
      </c>
      <c r="I42" s="20">
        <f t="shared" si="3"/>
        <v>0</v>
      </c>
      <c r="J42" s="15" t="str">
        <f>_xlfn.XLOOKUP(A42,Tab_Dépenses_RH[Types de dépenses - Ressources humaines],Tab_Dépenses_RH[Admissibilité provisoire],"N/A",0)</f>
        <v>N/A</v>
      </c>
      <c r="K42" s="15"/>
      <c r="L42" s="20">
        <f t="shared" si="4"/>
        <v>0</v>
      </c>
      <c r="M42" s="60"/>
      <c r="N42" s="61" t="b">
        <v>0</v>
      </c>
      <c r="O42" s="60"/>
    </row>
    <row r="43" spans="1:16" x14ac:dyDescent="0.35">
      <c r="A43" s="94"/>
      <c r="B43" s="95"/>
      <c r="C43" s="95"/>
      <c r="D43" s="96"/>
      <c r="E43" s="97"/>
      <c r="F43" s="97"/>
      <c r="G43" s="20">
        <f t="shared" si="1"/>
        <v>0</v>
      </c>
      <c r="H43" s="20">
        <f t="shared" si="2"/>
        <v>0</v>
      </c>
      <c r="I43" s="20">
        <f t="shared" si="3"/>
        <v>0</v>
      </c>
      <c r="J43" s="15" t="str">
        <f>_xlfn.XLOOKUP(A43,Tab_Dépenses_RH[Types de dépenses - Ressources humaines],Tab_Dépenses_RH[Admissibilité provisoire],"N/A",0)</f>
        <v>N/A</v>
      </c>
      <c r="K43" s="15"/>
      <c r="L43" s="20">
        <f t="shared" si="4"/>
        <v>0</v>
      </c>
      <c r="M43" s="60"/>
      <c r="N43" s="61" t="b">
        <v>0</v>
      </c>
      <c r="O43" s="60"/>
    </row>
    <row r="44" spans="1:16" x14ac:dyDescent="0.35">
      <c r="A44" s="94"/>
      <c r="B44" s="95"/>
      <c r="C44" s="95"/>
      <c r="D44" s="96"/>
      <c r="E44" s="97"/>
      <c r="F44" s="97"/>
      <c r="G44" s="20">
        <f t="shared" si="1"/>
        <v>0</v>
      </c>
      <c r="H44" s="20">
        <f t="shared" si="2"/>
        <v>0</v>
      </c>
      <c r="I44" s="20">
        <f t="shared" si="3"/>
        <v>0</v>
      </c>
      <c r="J44" s="15" t="str">
        <f>_xlfn.XLOOKUP(A44,Tab_Dépenses_RH[Types de dépenses - Ressources humaines],Tab_Dépenses_RH[Admissibilité provisoire],"N/A",0)</f>
        <v>N/A</v>
      </c>
      <c r="K44" s="15"/>
      <c r="L44" s="20">
        <f t="shared" si="4"/>
        <v>0</v>
      </c>
      <c r="M44" s="60"/>
      <c r="N44" s="61" t="b">
        <v>0</v>
      </c>
      <c r="O44" s="60"/>
    </row>
    <row r="45" spans="1:16" s="7" customFormat="1" ht="15" x14ac:dyDescent="0.35">
      <c r="A45" s="11"/>
      <c r="B45" s="11"/>
      <c r="C45" s="11"/>
      <c r="D45" s="11"/>
      <c r="E45" s="62"/>
      <c r="F45" s="63" t="s">
        <v>36</v>
      </c>
      <c r="G45" s="16">
        <f>SUM(G30:G44)</f>
        <v>0</v>
      </c>
      <c r="H45" s="16">
        <f>SUM(H30:H44)</f>
        <v>0</v>
      </c>
      <c r="I45" s="16">
        <f>SUM(I30:I44)</f>
        <v>0</v>
      </c>
      <c r="J45" s="16"/>
      <c r="K45" s="18"/>
      <c r="L45" s="18">
        <f>SUM(L30:L44)</f>
        <v>0</v>
      </c>
      <c r="M45" s="25"/>
      <c r="N45" s="25"/>
      <c r="O45" s="18">
        <f>SUM(O30:O44)</f>
        <v>0</v>
      </c>
      <c r="P45" s="25"/>
    </row>
    <row r="46" spans="1:16" x14ac:dyDescent="0.35">
      <c r="A46" s="51" t="s">
        <v>37</v>
      </c>
      <c r="B46" s="52"/>
      <c r="C46" s="52"/>
      <c r="D46" s="52"/>
      <c r="E46" s="52"/>
      <c r="F46" s="52"/>
      <c r="G46" s="52"/>
      <c r="H46" s="52"/>
      <c r="I46" s="52"/>
      <c r="J46" s="53"/>
      <c r="K46" s="122" t="s">
        <v>12</v>
      </c>
      <c r="L46" s="123"/>
      <c r="M46" s="123"/>
      <c r="N46" s="123"/>
      <c r="O46" s="124"/>
    </row>
    <row r="47" spans="1:16" s="9" customFormat="1" ht="39.6" customHeight="1" x14ac:dyDescent="0.3">
      <c r="A47" s="43" t="s">
        <v>23</v>
      </c>
      <c r="B47" s="43" t="s">
        <v>24</v>
      </c>
      <c r="C47" s="43" t="s">
        <v>38</v>
      </c>
      <c r="D47" s="43" t="s">
        <v>39</v>
      </c>
      <c r="E47" s="43" t="s">
        <v>40</v>
      </c>
      <c r="F47" s="43" t="s">
        <v>28</v>
      </c>
      <c r="G47" s="43" t="s">
        <v>29</v>
      </c>
      <c r="H47" s="43" t="s">
        <v>30</v>
      </c>
      <c r="I47" s="43" t="s">
        <v>31</v>
      </c>
      <c r="J47" s="43" t="s">
        <v>32</v>
      </c>
      <c r="K47" s="43" t="s">
        <v>17</v>
      </c>
      <c r="L47" s="43" t="s">
        <v>33</v>
      </c>
      <c r="M47" s="43" t="s">
        <v>135</v>
      </c>
      <c r="N47" s="43" t="s">
        <v>34</v>
      </c>
      <c r="O47" s="43" t="s">
        <v>41</v>
      </c>
      <c r="P47" s="59"/>
    </row>
    <row r="48" spans="1:16" ht="33.75" customHeight="1" x14ac:dyDescent="0.35">
      <c r="A48" s="94"/>
      <c r="B48" s="95"/>
      <c r="C48" s="95"/>
      <c r="D48" s="97"/>
      <c r="E48" s="97"/>
      <c r="F48" s="97"/>
      <c r="G48" s="20">
        <f t="shared" ref="G48:G77" si="5">D48*E48</f>
        <v>0</v>
      </c>
      <c r="H48" s="20">
        <f t="shared" ref="H48:H77" si="6">IF(F48="Oui",(G48*14.975%),0)</f>
        <v>0</v>
      </c>
      <c r="I48" s="20">
        <f t="shared" ref="I48:I77" si="7">G48+H48</f>
        <v>0</v>
      </c>
      <c r="J48" s="15" t="str">
        <f>_xlfn.XLOOKUP(A48,Tab_Dépenses_Autres[Types de dépenses - Autres dépenses],Tab_Dépenses_Autres[Admissibilité provisoire],"N/A",0)</f>
        <v>N/A</v>
      </c>
      <c r="K48" s="15"/>
      <c r="L48" s="20">
        <f t="shared" ref="L48:L77" si="8">IF(J48="Oui",G48,0)</f>
        <v>0</v>
      </c>
      <c r="M48" s="60"/>
      <c r="N48" s="61" t="b">
        <v>0</v>
      </c>
      <c r="O48" s="60"/>
    </row>
    <row r="49" spans="1:15" x14ac:dyDescent="0.35">
      <c r="A49" s="94"/>
      <c r="B49" s="95"/>
      <c r="C49" s="95"/>
      <c r="D49" s="97"/>
      <c r="E49" s="97"/>
      <c r="F49" s="97"/>
      <c r="G49" s="20">
        <f t="shared" si="5"/>
        <v>0</v>
      </c>
      <c r="H49" s="20">
        <f t="shared" si="6"/>
        <v>0</v>
      </c>
      <c r="I49" s="20">
        <f t="shared" si="7"/>
        <v>0</v>
      </c>
      <c r="J49" s="15" t="str">
        <f>_xlfn.XLOOKUP(A49,Tab_Dépenses_Autres[Types de dépenses - Autres dépenses],Tab_Dépenses_Autres[Admissibilité provisoire],"N/A",0)</f>
        <v>N/A</v>
      </c>
      <c r="K49" s="15"/>
      <c r="L49" s="20">
        <f t="shared" si="8"/>
        <v>0</v>
      </c>
      <c r="M49" s="60"/>
      <c r="N49" s="61" t="b">
        <v>0</v>
      </c>
      <c r="O49" s="60"/>
    </row>
    <row r="50" spans="1:15" x14ac:dyDescent="0.35">
      <c r="A50" s="94"/>
      <c r="B50" s="95"/>
      <c r="C50" s="95"/>
      <c r="D50" s="97"/>
      <c r="E50" s="97"/>
      <c r="F50" s="97"/>
      <c r="G50" s="20">
        <f t="shared" si="5"/>
        <v>0</v>
      </c>
      <c r="H50" s="20">
        <f t="shared" si="6"/>
        <v>0</v>
      </c>
      <c r="I50" s="20">
        <f t="shared" si="7"/>
        <v>0</v>
      </c>
      <c r="J50" s="15" t="str">
        <f>_xlfn.XLOOKUP(A50,Tab_Dépenses_Autres[Types de dépenses - Autres dépenses],Tab_Dépenses_Autres[Admissibilité provisoire],"N/A",0)</f>
        <v>N/A</v>
      </c>
      <c r="K50" s="15"/>
      <c r="L50" s="20">
        <f t="shared" si="8"/>
        <v>0</v>
      </c>
      <c r="M50" s="60"/>
      <c r="N50" s="61" t="b">
        <v>0</v>
      </c>
      <c r="O50" s="60"/>
    </row>
    <row r="51" spans="1:15" x14ac:dyDescent="0.35">
      <c r="A51" s="94"/>
      <c r="B51" s="95"/>
      <c r="C51" s="95"/>
      <c r="D51" s="97"/>
      <c r="E51" s="97"/>
      <c r="F51" s="97"/>
      <c r="G51" s="20">
        <f t="shared" si="5"/>
        <v>0</v>
      </c>
      <c r="H51" s="20">
        <f t="shared" si="6"/>
        <v>0</v>
      </c>
      <c r="I51" s="20">
        <f t="shared" si="7"/>
        <v>0</v>
      </c>
      <c r="J51" s="15" t="str">
        <f>_xlfn.XLOOKUP(A51,Tab_Dépenses_Autres[Types de dépenses - Autres dépenses],Tab_Dépenses_Autres[Admissibilité provisoire],"N/A",0)</f>
        <v>N/A</v>
      </c>
      <c r="K51" s="15"/>
      <c r="L51" s="20">
        <f t="shared" si="8"/>
        <v>0</v>
      </c>
      <c r="M51" s="60"/>
      <c r="N51" s="61" t="b">
        <v>0</v>
      </c>
      <c r="O51" s="60"/>
    </row>
    <row r="52" spans="1:15" x14ac:dyDescent="0.35">
      <c r="A52" s="94"/>
      <c r="B52" s="95"/>
      <c r="C52" s="95"/>
      <c r="D52" s="97"/>
      <c r="E52" s="97"/>
      <c r="F52" s="97"/>
      <c r="G52" s="20">
        <f t="shared" si="5"/>
        <v>0</v>
      </c>
      <c r="H52" s="20">
        <f t="shared" si="6"/>
        <v>0</v>
      </c>
      <c r="I52" s="20">
        <f t="shared" si="7"/>
        <v>0</v>
      </c>
      <c r="J52" s="15" t="str">
        <f>_xlfn.XLOOKUP(A52,Tab_Dépenses_Autres[Types de dépenses - Autres dépenses],Tab_Dépenses_Autres[Admissibilité provisoire],"N/A",0)</f>
        <v>N/A</v>
      </c>
      <c r="K52" s="15"/>
      <c r="L52" s="20">
        <f t="shared" si="8"/>
        <v>0</v>
      </c>
      <c r="M52" s="60"/>
      <c r="N52" s="61" t="b">
        <v>0</v>
      </c>
      <c r="O52" s="60"/>
    </row>
    <row r="53" spans="1:15" x14ac:dyDescent="0.35">
      <c r="A53" s="94"/>
      <c r="B53" s="95"/>
      <c r="C53" s="95"/>
      <c r="D53" s="97"/>
      <c r="E53" s="97"/>
      <c r="F53" s="97"/>
      <c r="G53" s="20">
        <f t="shared" si="5"/>
        <v>0</v>
      </c>
      <c r="H53" s="20">
        <f t="shared" si="6"/>
        <v>0</v>
      </c>
      <c r="I53" s="20">
        <f t="shared" si="7"/>
        <v>0</v>
      </c>
      <c r="J53" s="15" t="str">
        <f>_xlfn.XLOOKUP(A53,Tab_Dépenses_Autres[Types de dépenses - Autres dépenses],Tab_Dépenses_Autres[Admissibilité provisoire],"N/A",0)</f>
        <v>N/A</v>
      </c>
      <c r="K53" s="15"/>
      <c r="L53" s="20">
        <f t="shared" si="8"/>
        <v>0</v>
      </c>
      <c r="M53" s="60"/>
      <c r="N53" s="61" t="b">
        <v>0</v>
      </c>
      <c r="O53" s="60"/>
    </row>
    <row r="54" spans="1:15" x14ac:dyDescent="0.35">
      <c r="A54" s="94"/>
      <c r="B54" s="95"/>
      <c r="C54" s="95"/>
      <c r="D54" s="97"/>
      <c r="E54" s="97"/>
      <c r="F54" s="97"/>
      <c r="G54" s="20">
        <f t="shared" si="5"/>
        <v>0</v>
      </c>
      <c r="H54" s="20">
        <f t="shared" si="6"/>
        <v>0</v>
      </c>
      <c r="I54" s="20">
        <f t="shared" si="7"/>
        <v>0</v>
      </c>
      <c r="J54" s="15" t="str">
        <f>_xlfn.XLOOKUP(A54,Tab_Dépenses_Autres[Types de dépenses - Autres dépenses],Tab_Dépenses_Autres[Admissibilité provisoire],"N/A",0)</f>
        <v>N/A</v>
      </c>
      <c r="K54" s="15"/>
      <c r="L54" s="20">
        <f t="shared" si="8"/>
        <v>0</v>
      </c>
      <c r="M54" s="60"/>
      <c r="N54" s="61" t="b">
        <v>0</v>
      </c>
      <c r="O54" s="60"/>
    </row>
    <row r="55" spans="1:15" x14ac:dyDescent="0.35">
      <c r="A55" s="94"/>
      <c r="B55" s="95"/>
      <c r="C55" s="95"/>
      <c r="D55" s="97"/>
      <c r="E55" s="97"/>
      <c r="F55" s="97"/>
      <c r="G55" s="20">
        <f t="shared" si="5"/>
        <v>0</v>
      </c>
      <c r="H55" s="20">
        <f t="shared" si="6"/>
        <v>0</v>
      </c>
      <c r="I55" s="20">
        <f t="shared" si="7"/>
        <v>0</v>
      </c>
      <c r="J55" s="15" t="str">
        <f>_xlfn.XLOOKUP(A55,Tab_Dépenses_Autres[Types de dépenses - Autres dépenses],Tab_Dépenses_Autres[Admissibilité provisoire],"N/A",0)</f>
        <v>N/A</v>
      </c>
      <c r="K55" s="15"/>
      <c r="L55" s="20">
        <f t="shared" si="8"/>
        <v>0</v>
      </c>
      <c r="M55" s="60"/>
      <c r="N55" s="61" t="b">
        <v>0</v>
      </c>
      <c r="O55" s="60"/>
    </row>
    <row r="56" spans="1:15" x14ac:dyDescent="0.35">
      <c r="A56" s="94"/>
      <c r="B56" s="95"/>
      <c r="C56" s="95"/>
      <c r="D56" s="97"/>
      <c r="E56" s="97"/>
      <c r="F56" s="97"/>
      <c r="G56" s="20">
        <f t="shared" si="5"/>
        <v>0</v>
      </c>
      <c r="H56" s="20">
        <f t="shared" si="6"/>
        <v>0</v>
      </c>
      <c r="I56" s="20">
        <f t="shared" si="7"/>
        <v>0</v>
      </c>
      <c r="J56" s="15" t="str">
        <f>_xlfn.XLOOKUP(A56,Tab_Dépenses_Autres[Types de dépenses - Autres dépenses],Tab_Dépenses_Autres[Admissibilité provisoire],"N/A",0)</f>
        <v>N/A</v>
      </c>
      <c r="K56" s="15"/>
      <c r="L56" s="20">
        <f t="shared" si="8"/>
        <v>0</v>
      </c>
      <c r="M56" s="60"/>
      <c r="N56" s="61" t="b">
        <v>0</v>
      </c>
      <c r="O56" s="60"/>
    </row>
    <row r="57" spans="1:15" x14ac:dyDescent="0.35">
      <c r="A57" s="94"/>
      <c r="B57" s="95"/>
      <c r="C57" s="95"/>
      <c r="D57" s="97"/>
      <c r="E57" s="97"/>
      <c r="F57" s="97"/>
      <c r="G57" s="20">
        <f t="shared" si="5"/>
        <v>0</v>
      </c>
      <c r="H57" s="20">
        <f t="shared" si="6"/>
        <v>0</v>
      </c>
      <c r="I57" s="20">
        <f t="shared" si="7"/>
        <v>0</v>
      </c>
      <c r="J57" s="15" t="str">
        <f>_xlfn.XLOOKUP(A57,Tab_Dépenses_Autres[Types de dépenses - Autres dépenses],Tab_Dépenses_Autres[Admissibilité provisoire],"N/A",0)</f>
        <v>N/A</v>
      </c>
      <c r="K57" s="15"/>
      <c r="L57" s="20">
        <f t="shared" si="8"/>
        <v>0</v>
      </c>
      <c r="M57" s="60"/>
      <c r="N57" s="61" t="b">
        <v>0</v>
      </c>
      <c r="O57" s="60"/>
    </row>
    <row r="58" spans="1:15" x14ac:dyDescent="0.35">
      <c r="A58" s="94"/>
      <c r="B58" s="95"/>
      <c r="C58" s="95"/>
      <c r="D58" s="97"/>
      <c r="E58" s="97"/>
      <c r="F58" s="97"/>
      <c r="G58" s="20">
        <f t="shared" si="5"/>
        <v>0</v>
      </c>
      <c r="H58" s="20">
        <f t="shared" si="6"/>
        <v>0</v>
      </c>
      <c r="I58" s="20">
        <f t="shared" si="7"/>
        <v>0</v>
      </c>
      <c r="J58" s="15" t="str">
        <f>_xlfn.XLOOKUP(A58,Tab_Dépenses_Autres[Types de dépenses - Autres dépenses],Tab_Dépenses_Autres[Admissibilité provisoire],"N/A",0)</f>
        <v>N/A</v>
      </c>
      <c r="K58" s="15"/>
      <c r="L58" s="20">
        <f t="shared" si="8"/>
        <v>0</v>
      </c>
      <c r="M58" s="60"/>
      <c r="N58" s="61" t="b">
        <v>0</v>
      </c>
      <c r="O58" s="60"/>
    </row>
    <row r="59" spans="1:15" x14ac:dyDescent="0.35">
      <c r="A59" s="94"/>
      <c r="B59" s="95"/>
      <c r="C59" s="95"/>
      <c r="D59" s="97"/>
      <c r="E59" s="97"/>
      <c r="F59" s="97"/>
      <c r="G59" s="20">
        <f t="shared" si="5"/>
        <v>0</v>
      </c>
      <c r="H59" s="20">
        <f t="shared" si="6"/>
        <v>0</v>
      </c>
      <c r="I59" s="20">
        <f t="shared" si="7"/>
        <v>0</v>
      </c>
      <c r="J59" s="15" t="str">
        <f>_xlfn.XLOOKUP(A59,Tab_Dépenses_Autres[Types de dépenses - Autres dépenses],Tab_Dépenses_Autres[Admissibilité provisoire],"N/A",0)</f>
        <v>N/A</v>
      </c>
      <c r="K59" s="15"/>
      <c r="L59" s="20">
        <f t="shared" si="8"/>
        <v>0</v>
      </c>
      <c r="M59" s="60"/>
      <c r="N59" s="61" t="b">
        <v>0</v>
      </c>
      <c r="O59" s="60"/>
    </row>
    <row r="60" spans="1:15" x14ac:dyDescent="0.35">
      <c r="A60" s="94"/>
      <c r="B60" s="95"/>
      <c r="C60" s="95"/>
      <c r="D60" s="97"/>
      <c r="E60" s="97"/>
      <c r="F60" s="97"/>
      <c r="G60" s="20">
        <f t="shared" si="5"/>
        <v>0</v>
      </c>
      <c r="H60" s="20">
        <f t="shared" si="6"/>
        <v>0</v>
      </c>
      <c r="I60" s="20">
        <f t="shared" si="7"/>
        <v>0</v>
      </c>
      <c r="J60" s="15" t="str">
        <f>_xlfn.XLOOKUP(A60,Tab_Dépenses_Autres[Types de dépenses - Autres dépenses],Tab_Dépenses_Autres[Admissibilité provisoire],"N/A",0)</f>
        <v>N/A</v>
      </c>
      <c r="K60" s="15"/>
      <c r="L60" s="20">
        <f t="shared" si="8"/>
        <v>0</v>
      </c>
      <c r="M60" s="60"/>
      <c r="N60" s="61" t="b">
        <v>0</v>
      </c>
      <c r="O60" s="60"/>
    </row>
    <row r="61" spans="1:15" x14ac:dyDescent="0.35">
      <c r="A61" s="94"/>
      <c r="B61" s="95"/>
      <c r="C61" s="95"/>
      <c r="D61" s="97"/>
      <c r="E61" s="97"/>
      <c r="F61" s="97"/>
      <c r="G61" s="20">
        <f t="shared" si="5"/>
        <v>0</v>
      </c>
      <c r="H61" s="20">
        <f t="shared" si="6"/>
        <v>0</v>
      </c>
      <c r="I61" s="20">
        <f t="shared" si="7"/>
        <v>0</v>
      </c>
      <c r="J61" s="15" t="str">
        <f>_xlfn.XLOOKUP(A61,Tab_Dépenses_Autres[Types de dépenses - Autres dépenses],Tab_Dépenses_Autres[Admissibilité provisoire],"N/A",0)</f>
        <v>N/A</v>
      </c>
      <c r="K61" s="15"/>
      <c r="L61" s="20">
        <f t="shared" si="8"/>
        <v>0</v>
      </c>
      <c r="M61" s="60"/>
      <c r="N61" s="61" t="b">
        <v>0</v>
      </c>
      <c r="O61" s="60"/>
    </row>
    <row r="62" spans="1:15" x14ac:dyDescent="0.35">
      <c r="A62" s="94"/>
      <c r="B62" s="95"/>
      <c r="C62" s="95"/>
      <c r="D62" s="97"/>
      <c r="E62" s="97"/>
      <c r="F62" s="97"/>
      <c r="G62" s="20">
        <f t="shared" si="5"/>
        <v>0</v>
      </c>
      <c r="H62" s="20">
        <f t="shared" si="6"/>
        <v>0</v>
      </c>
      <c r="I62" s="20">
        <f t="shared" si="7"/>
        <v>0</v>
      </c>
      <c r="J62" s="15" t="str">
        <f>_xlfn.XLOOKUP(A62,Tab_Dépenses_Autres[Types de dépenses - Autres dépenses],Tab_Dépenses_Autres[Admissibilité provisoire],"N/A",0)</f>
        <v>N/A</v>
      </c>
      <c r="K62" s="15"/>
      <c r="L62" s="20">
        <f t="shared" si="8"/>
        <v>0</v>
      </c>
      <c r="M62" s="60"/>
      <c r="N62" s="61" t="b">
        <v>0</v>
      </c>
      <c r="O62" s="60"/>
    </row>
    <row r="63" spans="1:15" x14ac:dyDescent="0.35">
      <c r="A63" s="94"/>
      <c r="B63" s="95"/>
      <c r="C63" s="95"/>
      <c r="D63" s="97"/>
      <c r="E63" s="97"/>
      <c r="F63" s="97"/>
      <c r="G63" s="20">
        <f t="shared" si="5"/>
        <v>0</v>
      </c>
      <c r="H63" s="20">
        <f t="shared" si="6"/>
        <v>0</v>
      </c>
      <c r="I63" s="20">
        <f t="shared" si="7"/>
        <v>0</v>
      </c>
      <c r="J63" s="15" t="str">
        <f>_xlfn.XLOOKUP(A63,Tab_Dépenses_Autres[Types de dépenses - Autres dépenses],Tab_Dépenses_Autres[Admissibilité provisoire],"N/A",0)</f>
        <v>N/A</v>
      </c>
      <c r="K63" s="15"/>
      <c r="L63" s="20">
        <f t="shared" si="8"/>
        <v>0</v>
      </c>
      <c r="M63" s="60"/>
      <c r="N63" s="61" t="b">
        <v>0</v>
      </c>
      <c r="O63" s="60"/>
    </row>
    <row r="64" spans="1:15" x14ac:dyDescent="0.35">
      <c r="A64" s="94"/>
      <c r="B64" s="95"/>
      <c r="C64" s="95"/>
      <c r="D64" s="97"/>
      <c r="E64" s="97"/>
      <c r="F64" s="97"/>
      <c r="G64" s="20">
        <f t="shared" si="5"/>
        <v>0</v>
      </c>
      <c r="H64" s="20">
        <f t="shared" si="6"/>
        <v>0</v>
      </c>
      <c r="I64" s="20">
        <f t="shared" si="7"/>
        <v>0</v>
      </c>
      <c r="J64" s="15" t="str">
        <f>_xlfn.XLOOKUP(A64,Tab_Dépenses_Autres[Types de dépenses - Autres dépenses],Tab_Dépenses_Autres[Admissibilité provisoire],"N/A",0)</f>
        <v>N/A</v>
      </c>
      <c r="K64" s="15"/>
      <c r="L64" s="20">
        <f t="shared" si="8"/>
        <v>0</v>
      </c>
      <c r="M64" s="60"/>
      <c r="N64" s="61" t="b">
        <v>0</v>
      </c>
      <c r="O64" s="60"/>
    </row>
    <row r="65" spans="1:15" x14ac:dyDescent="0.35">
      <c r="A65" s="94"/>
      <c r="B65" s="95"/>
      <c r="C65" s="95"/>
      <c r="D65" s="97"/>
      <c r="E65" s="97"/>
      <c r="F65" s="97"/>
      <c r="G65" s="20">
        <f t="shared" si="5"/>
        <v>0</v>
      </c>
      <c r="H65" s="20">
        <f t="shared" si="6"/>
        <v>0</v>
      </c>
      <c r="I65" s="20">
        <f t="shared" si="7"/>
        <v>0</v>
      </c>
      <c r="J65" s="15" t="str">
        <f>_xlfn.XLOOKUP(A65,Tab_Dépenses_Autres[Types de dépenses - Autres dépenses],Tab_Dépenses_Autres[Admissibilité provisoire],"N/A",0)</f>
        <v>N/A</v>
      </c>
      <c r="K65" s="15"/>
      <c r="L65" s="20">
        <f t="shared" si="8"/>
        <v>0</v>
      </c>
      <c r="M65" s="60"/>
      <c r="N65" s="61" t="b">
        <v>0</v>
      </c>
      <c r="O65" s="60"/>
    </row>
    <row r="66" spans="1:15" x14ac:dyDescent="0.35">
      <c r="A66" s="94"/>
      <c r="B66" s="95"/>
      <c r="C66" s="95"/>
      <c r="D66" s="97"/>
      <c r="E66" s="97"/>
      <c r="F66" s="97"/>
      <c r="G66" s="20">
        <f t="shared" si="5"/>
        <v>0</v>
      </c>
      <c r="H66" s="20">
        <f t="shared" si="6"/>
        <v>0</v>
      </c>
      <c r="I66" s="20">
        <f t="shared" si="7"/>
        <v>0</v>
      </c>
      <c r="J66" s="15" t="str">
        <f>_xlfn.XLOOKUP(A66,Tab_Dépenses_Autres[Types de dépenses - Autres dépenses],Tab_Dépenses_Autres[Admissibilité provisoire],"N/A",0)</f>
        <v>N/A</v>
      </c>
      <c r="K66" s="15"/>
      <c r="L66" s="20">
        <f t="shared" si="8"/>
        <v>0</v>
      </c>
      <c r="M66" s="60"/>
      <c r="N66" s="61" t="b">
        <v>0</v>
      </c>
      <c r="O66" s="60"/>
    </row>
    <row r="67" spans="1:15" x14ac:dyDescent="0.35">
      <c r="A67" s="94"/>
      <c r="B67" s="95"/>
      <c r="C67" s="95"/>
      <c r="D67" s="97"/>
      <c r="E67" s="97"/>
      <c r="F67" s="97"/>
      <c r="G67" s="20">
        <f t="shared" si="5"/>
        <v>0</v>
      </c>
      <c r="H67" s="20">
        <f t="shared" si="6"/>
        <v>0</v>
      </c>
      <c r="I67" s="20">
        <f t="shared" si="7"/>
        <v>0</v>
      </c>
      <c r="J67" s="15" t="str">
        <f>_xlfn.XLOOKUP(A67,Tab_Dépenses_Autres[Types de dépenses - Autres dépenses],Tab_Dépenses_Autres[Admissibilité provisoire],"N/A",0)</f>
        <v>N/A</v>
      </c>
      <c r="K67" s="15"/>
      <c r="L67" s="20">
        <f t="shared" si="8"/>
        <v>0</v>
      </c>
      <c r="M67" s="60"/>
      <c r="N67" s="61" t="b">
        <v>0</v>
      </c>
      <c r="O67" s="60"/>
    </row>
    <row r="68" spans="1:15" x14ac:dyDescent="0.35">
      <c r="A68" s="94"/>
      <c r="B68" s="95"/>
      <c r="C68" s="95"/>
      <c r="D68" s="97"/>
      <c r="E68" s="97"/>
      <c r="F68" s="97"/>
      <c r="G68" s="20">
        <f t="shared" si="5"/>
        <v>0</v>
      </c>
      <c r="H68" s="20">
        <f t="shared" si="6"/>
        <v>0</v>
      </c>
      <c r="I68" s="20">
        <f t="shared" si="7"/>
        <v>0</v>
      </c>
      <c r="J68" s="15" t="str">
        <f>_xlfn.XLOOKUP(A68,Tab_Dépenses_Autres[Types de dépenses - Autres dépenses],Tab_Dépenses_Autres[Admissibilité provisoire],"N/A",0)</f>
        <v>N/A</v>
      </c>
      <c r="K68" s="15"/>
      <c r="L68" s="20">
        <f t="shared" si="8"/>
        <v>0</v>
      </c>
      <c r="M68" s="60"/>
      <c r="N68" s="61" t="b">
        <v>0</v>
      </c>
      <c r="O68" s="60"/>
    </row>
    <row r="69" spans="1:15" x14ac:dyDescent="0.35">
      <c r="A69" s="94"/>
      <c r="B69" s="95"/>
      <c r="C69" s="95"/>
      <c r="D69" s="97"/>
      <c r="E69" s="97"/>
      <c r="F69" s="97"/>
      <c r="G69" s="20">
        <f t="shared" si="5"/>
        <v>0</v>
      </c>
      <c r="H69" s="20">
        <f t="shared" si="6"/>
        <v>0</v>
      </c>
      <c r="I69" s="20">
        <f t="shared" si="7"/>
        <v>0</v>
      </c>
      <c r="J69" s="15" t="str">
        <f>_xlfn.XLOOKUP(A69,Tab_Dépenses_Autres[Types de dépenses - Autres dépenses],Tab_Dépenses_Autres[Admissibilité provisoire],"N/A",0)</f>
        <v>N/A</v>
      </c>
      <c r="K69" s="15"/>
      <c r="L69" s="20">
        <f t="shared" si="8"/>
        <v>0</v>
      </c>
      <c r="M69" s="60"/>
      <c r="N69" s="61" t="b">
        <v>0</v>
      </c>
      <c r="O69" s="60"/>
    </row>
    <row r="70" spans="1:15" x14ac:dyDescent="0.35">
      <c r="A70" s="94"/>
      <c r="B70" s="95"/>
      <c r="C70" s="95"/>
      <c r="D70" s="97"/>
      <c r="E70" s="97"/>
      <c r="F70" s="97"/>
      <c r="G70" s="20">
        <f t="shared" si="5"/>
        <v>0</v>
      </c>
      <c r="H70" s="20">
        <f t="shared" si="6"/>
        <v>0</v>
      </c>
      <c r="I70" s="20">
        <f t="shared" si="7"/>
        <v>0</v>
      </c>
      <c r="J70" s="15" t="str">
        <f>_xlfn.XLOOKUP(A70,Tab_Dépenses_Autres[Types de dépenses - Autres dépenses],Tab_Dépenses_Autres[Admissibilité provisoire],"N/A",0)</f>
        <v>N/A</v>
      </c>
      <c r="K70" s="15"/>
      <c r="L70" s="20">
        <f t="shared" si="8"/>
        <v>0</v>
      </c>
      <c r="M70" s="60"/>
      <c r="N70" s="61" t="b">
        <v>0</v>
      </c>
      <c r="O70" s="60"/>
    </row>
    <row r="71" spans="1:15" x14ac:dyDescent="0.35">
      <c r="A71" s="94"/>
      <c r="B71" s="95"/>
      <c r="C71" s="95"/>
      <c r="D71" s="97"/>
      <c r="E71" s="97"/>
      <c r="F71" s="97"/>
      <c r="G71" s="20">
        <f t="shared" si="5"/>
        <v>0</v>
      </c>
      <c r="H71" s="20">
        <f t="shared" si="6"/>
        <v>0</v>
      </c>
      <c r="I71" s="20">
        <f t="shared" si="7"/>
        <v>0</v>
      </c>
      <c r="J71" s="15" t="str">
        <f>_xlfn.XLOOKUP(A71,Tab_Dépenses_Autres[Types de dépenses - Autres dépenses],Tab_Dépenses_Autres[Admissibilité provisoire],"N/A",0)</f>
        <v>N/A</v>
      </c>
      <c r="K71" s="15"/>
      <c r="L71" s="20">
        <f t="shared" si="8"/>
        <v>0</v>
      </c>
      <c r="M71" s="60"/>
      <c r="N71" s="61" t="b">
        <v>0</v>
      </c>
      <c r="O71" s="60"/>
    </row>
    <row r="72" spans="1:15" x14ac:dyDescent="0.35">
      <c r="A72" s="94"/>
      <c r="B72" s="95"/>
      <c r="C72" s="95"/>
      <c r="D72" s="97"/>
      <c r="E72" s="97"/>
      <c r="F72" s="97"/>
      <c r="G72" s="20">
        <f t="shared" si="5"/>
        <v>0</v>
      </c>
      <c r="H72" s="20">
        <f t="shared" si="6"/>
        <v>0</v>
      </c>
      <c r="I72" s="20">
        <f t="shared" si="7"/>
        <v>0</v>
      </c>
      <c r="J72" s="15" t="str">
        <f>_xlfn.XLOOKUP(A72,Tab_Dépenses_Autres[Types de dépenses - Autres dépenses],Tab_Dépenses_Autres[Admissibilité provisoire],"N/A",0)</f>
        <v>N/A</v>
      </c>
      <c r="K72" s="15"/>
      <c r="L72" s="20">
        <f t="shared" si="8"/>
        <v>0</v>
      </c>
      <c r="M72" s="60"/>
      <c r="N72" s="61" t="b">
        <v>0</v>
      </c>
      <c r="O72" s="60"/>
    </row>
    <row r="73" spans="1:15" x14ac:dyDescent="0.35">
      <c r="A73" s="94"/>
      <c r="B73" s="95"/>
      <c r="C73" s="95"/>
      <c r="D73" s="97"/>
      <c r="E73" s="97"/>
      <c r="F73" s="97"/>
      <c r="G73" s="20">
        <f t="shared" si="5"/>
        <v>0</v>
      </c>
      <c r="H73" s="20">
        <f t="shared" si="6"/>
        <v>0</v>
      </c>
      <c r="I73" s="20">
        <f t="shared" si="7"/>
        <v>0</v>
      </c>
      <c r="J73" s="15" t="str">
        <f>_xlfn.XLOOKUP(A73,Tab_Dépenses_Autres[Types de dépenses - Autres dépenses],Tab_Dépenses_Autres[Admissibilité provisoire],"N/A",0)</f>
        <v>N/A</v>
      </c>
      <c r="K73" s="15"/>
      <c r="L73" s="20">
        <f t="shared" si="8"/>
        <v>0</v>
      </c>
      <c r="M73" s="60"/>
      <c r="N73" s="61" t="b">
        <v>0</v>
      </c>
      <c r="O73" s="60"/>
    </row>
    <row r="74" spans="1:15" x14ac:dyDescent="0.35">
      <c r="A74" s="94"/>
      <c r="B74" s="95"/>
      <c r="C74" s="95"/>
      <c r="D74" s="97"/>
      <c r="E74" s="97"/>
      <c r="F74" s="97"/>
      <c r="G74" s="20">
        <f t="shared" si="5"/>
        <v>0</v>
      </c>
      <c r="H74" s="20">
        <f t="shared" si="6"/>
        <v>0</v>
      </c>
      <c r="I74" s="20">
        <f t="shared" si="7"/>
        <v>0</v>
      </c>
      <c r="J74" s="15" t="str">
        <f>_xlfn.XLOOKUP(A74,Tab_Dépenses_Autres[Types de dépenses - Autres dépenses],Tab_Dépenses_Autres[Admissibilité provisoire],"N/A",0)</f>
        <v>N/A</v>
      </c>
      <c r="K74" s="15"/>
      <c r="L74" s="20">
        <f t="shared" si="8"/>
        <v>0</v>
      </c>
      <c r="M74" s="60"/>
      <c r="N74" s="61" t="b">
        <v>0</v>
      </c>
      <c r="O74" s="60"/>
    </row>
    <row r="75" spans="1:15" x14ac:dyDescent="0.35">
      <c r="A75" s="94"/>
      <c r="B75" s="95"/>
      <c r="C75" s="95"/>
      <c r="D75" s="97"/>
      <c r="E75" s="97"/>
      <c r="F75" s="97"/>
      <c r="G75" s="20">
        <f t="shared" si="5"/>
        <v>0</v>
      </c>
      <c r="H75" s="20">
        <f t="shared" si="6"/>
        <v>0</v>
      </c>
      <c r="I75" s="20">
        <f t="shared" si="7"/>
        <v>0</v>
      </c>
      <c r="J75" s="15" t="str">
        <f>_xlfn.XLOOKUP(A75,Tab_Dépenses_Autres[Types de dépenses - Autres dépenses],Tab_Dépenses_Autres[Admissibilité provisoire],"N/A",0)</f>
        <v>N/A</v>
      </c>
      <c r="K75" s="15"/>
      <c r="L75" s="20">
        <f t="shared" si="8"/>
        <v>0</v>
      </c>
      <c r="M75" s="60"/>
      <c r="N75" s="61" t="b">
        <v>0</v>
      </c>
      <c r="O75" s="60"/>
    </row>
    <row r="76" spans="1:15" x14ac:dyDescent="0.35">
      <c r="A76" s="94"/>
      <c r="B76" s="95"/>
      <c r="C76" s="95"/>
      <c r="D76" s="97"/>
      <c r="E76" s="97"/>
      <c r="F76" s="97"/>
      <c r="G76" s="20">
        <f t="shared" si="5"/>
        <v>0</v>
      </c>
      <c r="H76" s="20">
        <f t="shared" si="6"/>
        <v>0</v>
      </c>
      <c r="I76" s="20">
        <f t="shared" si="7"/>
        <v>0</v>
      </c>
      <c r="J76" s="15" t="str">
        <f>_xlfn.XLOOKUP(A76,Tab_Dépenses_Autres[Types de dépenses - Autres dépenses],Tab_Dépenses_Autres[Admissibilité provisoire],"N/A",0)</f>
        <v>N/A</v>
      </c>
      <c r="K76" s="15"/>
      <c r="L76" s="20">
        <f t="shared" si="8"/>
        <v>0</v>
      </c>
      <c r="M76" s="60"/>
      <c r="N76" s="61" t="b">
        <v>0</v>
      </c>
      <c r="O76" s="60"/>
    </row>
    <row r="77" spans="1:15" x14ac:dyDescent="0.35">
      <c r="A77" s="94"/>
      <c r="B77" s="95"/>
      <c r="C77" s="95"/>
      <c r="D77" s="97"/>
      <c r="E77" s="97"/>
      <c r="F77" s="97"/>
      <c r="G77" s="20">
        <f t="shared" si="5"/>
        <v>0</v>
      </c>
      <c r="H77" s="20">
        <f t="shared" si="6"/>
        <v>0</v>
      </c>
      <c r="I77" s="20">
        <f t="shared" si="7"/>
        <v>0</v>
      </c>
      <c r="J77" s="15" t="str">
        <f>_xlfn.XLOOKUP(A77,Tab_Dépenses_Autres[Types de dépenses - Autres dépenses],Tab_Dépenses_Autres[Admissibilité provisoire],"N/A",0)</f>
        <v>N/A</v>
      </c>
      <c r="K77" s="15"/>
      <c r="L77" s="20">
        <f t="shared" si="8"/>
        <v>0</v>
      </c>
      <c r="M77" s="60"/>
      <c r="N77" s="61" t="b">
        <v>0</v>
      </c>
      <c r="O77" s="60"/>
    </row>
    <row r="78" spans="1:15" ht="16.350000000000001" customHeight="1" x14ac:dyDescent="0.35">
      <c r="A78" s="127" t="s">
        <v>42</v>
      </c>
      <c r="B78" s="128"/>
      <c r="C78" s="128"/>
      <c r="D78" s="128"/>
      <c r="E78" s="128"/>
      <c r="F78" s="129"/>
      <c r="G78" s="16">
        <f>SUM(G48:G77)</f>
        <v>0</v>
      </c>
      <c r="H78" s="16">
        <f>SUM(H48:H77)</f>
        <v>0</v>
      </c>
      <c r="I78" s="16">
        <f>SUM(I48:I77)</f>
        <v>0</v>
      </c>
      <c r="J78" s="16"/>
      <c r="K78" s="16"/>
      <c r="L78" s="16">
        <f>SUM(L48:L77)</f>
        <v>0</v>
      </c>
      <c r="O78" s="18">
        <f>SUM(O63:O77)</f>
        <v>0</v>
      </c>
    </row>
    <row r="79" spans="1:15" ht="24.9" customHeight="1" x14ac:dyDescent="0.35">
      <c r="A79" s="130" t="s">
        <v>43</v>
      </c>
      <c r="B79" s="131"/>
      <c r="C79" s="131"/>
      <c r="D79" s="131"/>
      <c r="E79" s="131"/>
      <c r="F79" s="132"/>
      <c r="G79" s="17">
        <f>G45+G78</f>
        <v>0</v>
      </c>
      <c r="H79" s="17">
        <f t="shared" ref="H79:I79" si="9">H45+H78</f>
        <v>0</v>
      </c>
      <c r="I79" s="17">
        <f t="shared" si="9"/>
        <v>0</v>
      </c>
      <c r="J79" s="17"/>
      <c r="K79" s="17"/>
      <c r="L79" s="66">
        <f>L45+L78</f>
        <v>0</v>
      </c>
      <c r="O79" s="65">
        <f>O45+O78</f>
        <v>0</v>
      </c>
    </row>
    <row r="80" spans="1:15" ht="30.9" customHeight="1" x14ac:dyDescent="0.35">
      <c r="B80" s="30"/>
      <c r="C80" s="30"/>
      <c r="D80" s="30"/>
      <c r="E80" s="113" t="s">
        <v>44</v>
      </c>
      <c r="F80" s="113"/>
      <c r="G80" s="13">
        <f>G24-G79</f>
        <v>0</v>
      </c>
      <c r="H80" s="30"/>
      <c r="I80" s="13">
        <f>G24-I79</f>
        <v>0</v>
      </c>
    </row>
    <row r="81" spans="1:16" ht="18.899999999999999" customHeight="1" x14ac:dyDescent="0.35">
      <c r="A81" s="29"/>
      <c r="B81" s="29"/>
      <c r="C81" s="29"/>
      <c r="D81" s="29"/>
      <c r="E81" s="29"/>
      <c r="F81" s="29"/>
      <c r="G81" s="13"/>
      <c r="H81" s="30"/>
      <c r="I81" s="13"/>
    </row>
    <row r="82" spans="1:16" ht="17.100000000000001" customHeight="1" x14ac:dyDescent="0.35">
      <c r="A82" s="138"/>
      <c r="B82" s="139"/>
      <c r="C82" s="151" t="s">
        <v>45</v>
      </c>
      <c r="D82" s="151"/>
      <c r="E82" s="151"/>
      <c r="F82" s="151"/>
      <c r="G82" s="151"/>
    </row>
    <row r="83" spans="1:16" s="5" customFormat="1" x14ac:dyDescent="0.35">
      <c r="A83" s="133"/>
      <c r="B83" s="134"/>
      <c r="C83" s="115" t="s">
        <v>22</v>
      </c>
      <c r="D83" s="115"/>
      <c r="E83" s="115"/>
      <c r="F83" s="115"/>
      <c r="G83" s="31" t="s">
        <v>46</v>
      </c>
      <c r="H83" s="8"/>
      <c r="I83" s="8"/>
      <c r="J83" s="64"/>
      <c r="K83" s="64"/>
      <c r="L83" s="64"/>
      <c r="M83" s="64"/>
      <c r="N83" s="64"/>
      <c r="O83" s="64"/>
      <c r="P83" s="2"/>
    </row>
    <row r="84" spans="1:16" ht="17.100000000000001" customHeight="1" x14ac:dyDescent="0.35">
      <c r="A84" s="133"/>
      <c r="B84" s="134"/>
      <c r="C84" s="110" t="s">
        <v>47</v>
      </c>
      <c r="D84" s="110"/>
      <c r="E84" s="110"/>
      <c r="F84" s="110"/>
      <c r="G84" s="32">
        <f>G85+G86</f>
        <v>0</v>
      </c>
    </row>
    <row r="85" spans="1:16" ht="18" customHeight="1" x14ac:dyDescent="0.35">
      <c r="A85" s="133"/>
      <c r="B85" s="134"/>
      <c r="C85" s="114" t="s">
        <v>48</v>
      </c>
      <c r="D85" s="114"/>
      <c r="E85" s="114"/>
      <c r="F85" s="114"/>
      <c r="G85" s="12">
        <f>SUMIF(J30:J44,"Oui",G30:G44)</f>
        <v>0</v>
      </c>
    </row>
    <row r="86" spans="1:16" ht="18" customHeight="1" x14ac:dyDescent="0.35">
      <c r="A86" s="133"/>
      <c r="B86" s="134"/>
      <c r="C86" s="114" t="s">
        <v>49</v>
      </c>
      <c r="D86" s="114"/>
      <c r="E86" s="114"/>
      <c r="F86" s="114"/>
      <c r="G86" s="12">
        <f>SUMIF(J48:J77,"Oui",G48:G77)</f>
        <v>0</v>
      </c>
    </row>
    <row r="87" spans="1:16" ht="17.100000000000001" customHeight="1" x14ac:dyDescent="0.35">
      <c r="C87" s="110" t="s">
        <v>50</v>
      </c>
      <c r="D87" s="110"/>
      <c r="E87" s="110"/>
      <c r="F87" s="110"/>
      <c r="G87" s="32">
        <f>G88+G89</f>
        <v>0</v>
      </c>
    </row>
    <row r="88" spans="1:16" ht="17.399999999999999" customHeight="1" x14ac:dyDescent="0.35">
      <c r="C88" s="114" t="s">
        <v>51</v>
      </c>
      <c r="D88" s="114"/>
      <c r="E88" s="114"/>
      <c r="F88" s="114"/>
      <c r="G88" s="12">
        <f>SUMIF(J30:J44,"Non",G30:G44)+SUMIF(J30:J44,"À évaluer",G30:G44)+SUMIF(J48:J77,"Non",G48:G77)+SUMIF(J48:J77,"À évaluer",G48:G77)</f>
        <v>0</v>
      </c>
    </row>
    <row r="89" spans="1:16" ht="15.9" customHeight="1" x14ac:dyDescent="0.35">
      <c r="C89" s="114" t="s">
        <v>52</v>
      </c>
      <c r="D89" s="114"/>
      <c r="E89" s="114"/>
      <c r="F89" s="114"/>
      <c r="G89" s="12">
        <f>$H$45+$H$78</f>
        <v>0</v>
      </c>
    </row>
    <row r="90" spans="1:16" ht="17.100000000000001" customHeight="1" x14ac:dyDescent="0.35">
      <c r="C90" s="125" t="s">
        <v>53</v>
      </c>
      <c r="D90" s="125"/>
      <c r="E90" s="125"/>
      <c r="F90" s="125"/>
      <c r="G90" s="19">
        <f>G22</f>
        <v>0</v>
      </c>
    </row>
    <row r="91" spans="1:16" ht="17.100000000000001" customHeight="1" x14ac:dyDescent="0.35">
      <c r="C91" s="126" t="s">
        <v>54</v>
      </c>
      <c r="D91" s="126"/>
      <c r="E91" s="126"/>
      <c r="F91" s="126"/>
      <c r="G91" s="55">
        <f>G84+G87</f>
        <v>0</v>
      </c>
      <c r="H91" s="103" t="s">
        <v>146</v>
      </c>
      <c r="I91" s="103"/>
      <c r="J91" s="103"/>
    </row>
    <row r="92" spans="1:16" ht="17.100000000000001" customHeight="1" x14ac:dyDescent="0.35">
      <c r="C92" s="119" t="s">
        <v>55</v>
      </c>
      <c r="D92" s="119"/>
      <c r="E92" s="119"/>
      <c r="F92" s="119"/>
      <c r="G92" s="44">
        <f>G91-G90</f>
        <v>0</v>
      </c>
      <c r="H92" s="103"/>
      <c r="I92" s="103"/>
      <c r="J92" s="103"/>
    </row>
    <row r="93" spans="1:16" ht="15.6" customHeight="1" x14ac:dyDescent="0.35">
      <c r="C93" s="117"/>
      <c r="D93" s="118"/>
      <c r="E93" s="118"/>
      <c r="F93" s="118"/>
      <c r="G93" s="118"/>
      <c r="H93" s="103"/>
      <c r="I93" s="103"/>
      <c r="J93" s="103"/>
    </row>
    <row r="94" spans="1:16" x14ac:dyDescent="0.35">
      <c r="C94" s="27"/>
      <c r="D94" s="28"/>
      <c r="E94" s="28"/>
      <c r="F94" s="28"/>
      <c r="G94" s="28"/>
    </row>
  </sheetData>
  <sheetProtection algorithmName="SHA-512" hashValue="+oYrlt9wVtb3t5FYwRLazXKKu+Yo7NxbR4NvYiqmpYdXayW7039tKff1XLXb20E3wrqcg5XoQx04COsaYznthw==" saltValue="Cjyh7Plfw2OWGtLLaS8Zww==" spinCount="100000" sheet="1" formatCells="0" formatColumns="0" formatRows="0" insertHyperlinks="0" sort="0" autoFilter="0" pivotTables="0"/>
  <mergeCells count="60">
    <mergeCell ref="C82:G82"/>
    <mergeCell ref="A28:B28"/>
    <mergeCell ref="A7:B7"/>
    <mergeCell ref="A8:B8"/>
    <mergeCell ref="C19:F19"/>
    <mergeCell ref="C20:F20"/>
    <mergeCell ref="C21:F21"/>
    <mergeCell ref="C18:F18"/>
    <mergeCell ref="A12:B12"/>
    <mergeCell ref="A13:B13"/>
    <mergeCell ref="A14:B14"/>
    <mergeCell ref="A15:B15"/>
    <mergeCell ref="G1:H1"/>
    <mergeCell ref="A1:B1"/>
    <mergeCell ref="C1:F1"/>
    <mergeCell ref="A82:B82"/>
    <mergeCell ref="A83:B83"/>
    <mergeCell ref="A11:H11"/>
    <mergeCell ref="A16:B16"/>
    <mergeCell ref="A24:F24"/>
    <mergeCell ref="A23:F23"/>
    <mergeCell ref="A22:F22"/>
    <mergeCell ref="C12:F12"/>
    <mergeCell ref="C13:F13"/>
    <mergeCell ref="C14:F14"/>
    <mergeCell ref="C15:F15"/>
    <mergeCell ref="C16:F16"/>
    <mergeCell ref="C17:F17"/>
    <mergeCell ref="A6:H6"/>
    <mergeCell ref="C93:G93"/>
    <mergeCell ref="C92:F92"/>
    <mergeCell ref="I22:J24"/>
    <mergeCell ref="K46:O46"/>
    <mergeCell ref="K27:O27"/>
    <mergeCell ref="C90:F90"/>
    <mergeCell ref="C91:F91"/>
    <mergeCell ref="C89:F89"/>
    <mergeCell ref="A78:F78"/>
    <mergeCell ref="A79:F79"/>
    <mergeCell ref="A84:B84"/>
    <mergeCell ref="A85:B85"/>
    <mergeCell ref="A86:B86"/>
    <mergeCell ref="C88:F88"/>
    <mergeCell ref="C84:F84"/>
    <mergeCell ref="H91:J93"/>
    <mergeCell ref="A27:B27"/>
    <mergeCell ref="A9:B9"/>
    <mergeCell ref="C7:H7"/>
    <mergeCell ref="C8:H8"/>
    <mergeCell ref="C9:H9"/>
    <mergeCell ref="C87:F87"/>
    <mergeCell ref="A21:B21"/>
    <mergeCell ref="A17:B17"/>
    <mergeCell ref="A18:B18"/>
    <mergeCell ref="A19:B19"/>
    <mergeCell ref="A20:B20"/>
    <mergeCell ref="E80:F80"/>
    <mergeCell ref="C85:F85"/>
    <mergeCell ref="C86:F86"/>
    <mergeCell ref="C83:F83"/>
  </mergeCells>
  <conditionalFormatting sqref="J30:K44">
    <cfRule type="expression" dxfId="7" priority="6">
      <formula>J30="Non"</formula>
    </cfRule>
    <cfRule type="expression" dxfId="6" priority="7">
      <formula>J30="Oui"</formula>
    </cfRule>
  </conditionalFormatting>
  <conditionalFormatting sqref="J48:K77">
    <cfRule type="expression" dxfId="5" priority="2">
      <formula>J48="Non"</formula>
    </cfRule>
    <cfRule type="expression" dxfId="4" priority="3">
      <formula>J48="Oui"</formula>
    </cfRule>
  </conditionalFormatting>
  <dataValidations count="1">
    <dataValidation type="list" allowBlank="1" showInputMessage="1" showErrorMessage="1" sqref="A13:B21" xr:uid="{4108AC27-0638-4D8D-9B66-528AA453C016}">
      <formula1>Revenus_Type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599079E-C43C-4ACB-9B23-EBBF2B20BD7B}">
          <x14:formula1>
            <xm:f>Listes!$I$2:$I$3</xm:f>
          </x14:formula1>
          <xm:sqref>F30:F44 F48:F77</xm:sqref>
        </x14:dataValidation>
        <x14:dataValidation type="list" allowBlank="1" showInputMessage="1" showErrorMessage="1" xr:uid="{6C013981-AFB5-4CB5-9B68-B97A4A193E28}">
          <x14:formula1>
            <xm:f>Listes!$D$2:$D$7</xm:f>
          </x14:formula1>
          <xm:sqref>A48:A77</xm:sqref>
        </x14:dataValidation>
        <x14:dataValidation type="list" allowBlank="1" showInputMessage="1" showErrorMessage="1" xr:uid="{A92BEA6B-DB8B-4C7F-9E2B-E49852340D6E}">
          <x14:formula1>
            <xm:f>Listes!$A$2:$A$8</xm:f>
          </x14:formula1>
          <xm:sqref>A30:A44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BBEEE-DE3A-4DFA-BF00-8F32AAD172E3}">
  <sheetPr>
    <tabColor rgb="FFA5D579"/>
  </sheetPr>
  <dimension ref="A1:P94"/>
  <sheetViews>
    <sheetView showGridLines="0" zoomScaleNormal="100" zoomScaleSheetLayoutView="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" sqref="C1:F1"/>
    </sheetView>
  </sheetViews>
  <sheetFormatPr baseColWidth="10" defaultColWidth="11.54296875" defaultRowHeight="15.6" x14ac:dyDescent="0.35"/>
  <cols>
    <col min="1" max="1" width="34.36328125" style="6" customWidth="1"/>
    <col min="2" max="2" width="30.453125" style="6" customWidth="1"/>
    <col min="3" max="3" width="22.6328125" style="6" customWidth="1"/>
    <col min="4" max="4" width="13.81640625" style="6" customWidth="1"/>
    <col min="5" max="5" width="11.81640625" style="54" customWidth="1"/>
    <col min="6" max="6" width="9.90625" style="54" customWidth="1"/>
    <col min="7" max="7" width="12" style="54" customWidth="1"/>
    <col min="8" max="8" width="11.6328125" style="54" customWidth="1"/>
    <col min="9" max="9" width="13.08984375" style="54" customWidth="1"/>
    <col min="10" max="10" width="16.6328125" style="25" customWidth="1"/>
    <col min="11" max="11" width="28.6328125" style="25" hidden="1" customWidth="1"/>
    <col min="12" max="12" width="12.1796875" style="25" hidden="1" customWidth="1"/>
    <col min="13" max="15" width="11.08984375" style="25" hidden="1" customWidth="1"/>
    <col min="16" max="16" width="11.54296875" style="1"/>
  </cols>
  <sheetData>
    <row r="1" spans="1:16" s="34" customFormat="1" ht="20.399999999999999" customHeight="1" x14ac:dyDescent="0.5">
      <c r="A1" s="135" t="s">
        <v>56</v>
      </c>
      <c r="B1" s="136"/>
      <c r="C1" s="135" t="s">
        <v>152</v>
      </c>
      <c r="D1" s="137"/>
      <c r="E1" s="137"/>
      <c r="F1" s="136"/>
      <c r="G1" s="135" t="s">
        <v>1</v>
      </c>
      <c r="H1" s="136"/>
      <c r="I1" s="56"/>
      <c r="J1" s="57"/>
      <c r="K1" s="57"/>
      <c r="L1" s="57"/>
      <c r="M1" s="57"/>
      <c r="N1" s="57"/>
      <c r="O1" s="57"/>
      <c r="P1" s="57"/>
    </row>
    <row r="3" spans="1:16" x14ac:dyDescent="0.35">
      <c r="A3" s="35" t="s">
        <v>2</v>
      </c>
      <c r="B3" s="95"/>
      <c r="C3" s="35" t="s">
        <v>3</v>
      </c>
      <c r="D3" s="97"/>
    </row>
    <row r="4" spans="1:16" ht="17.399999999999999" customHeight="1" x14ac:dyDescent="0.35">
      <c r="A4" s="35" t="s">
        <v>4</v>
      </c>
      <c r="B4" s="95"/>
      <c r="C4" s="35" t="s">
        <v>5</v>
      </c>
      <c r="D4" s="97"/>
    </row>
    <row r="6" spans="1:16" ht="17.100000000000001" customHeight="1" x14ac:dyDescent="0.35">
      <c r="A6" s="116" t="s">
        <v>57</v>
      </c>
      <c r="B6" s="116"/>
      <c r="C6" s="116"/>
      <c r="D6" s="116"/>
      <c r="E6" s="116"/>
      <c r="F6" s="116"/>
      <c r="G6" s="116"/>
      <c r="H6" s="116"/>
    </row>
    <row r="7" spans="1:16" ht="19.8" customHeight="1" x14ac:dyDescent="0.35">
      <c r="A7" s="153" t="s">
        <v>147</v>
      </c>
      <c r="B7" s="153"/>
      <c r="C7" s="107" t="s">
        <v>8</v>
      </c>
      <c r="D7" s="107"/>
      <c r="E7" s="107"/>
      <c r="F7" s="107"/>
      <c r="G7" s="107"/>
      <c r="H7" s="107"/>
    </row>
    <row r="8" spans="1:16" ht="27.6" customHeight="1" x14ac:dyDescent="0.35">
      <c r="A8" s="154" t="s">
        <v>143</v>
      </c>
      <c r="B8" s="154"/>
      <c r="C8" s="108" t="s">
        <v>9</v>
      </c>
      <c r="D8" s="108"/>
      <c r="E8" s="108"/>
      <c r="F8" s="108"/>
      <c r="G8" s="108"/>
      <c r="H8" s="108"/>
    </row>
    <row r="9" spans="1:16" ht="22.8" customHeight="1" x14ac:dyDescent="0.35">
      <c r="A9" s="106" t="s">
        <v>7</v>
      </c>
      <c r="B9" s="106"/>
      <c r="C9" s="109" t="s">
        <v>10</v>
      </c>
      <c r="D9" s="109"/>
      <c r="E9" s="109"/>
      <c r="F9" s="109"/>
      <c r="G9" s="109"/>
      <c r="H9" s="109"/>
      <c r="I9" s="83"/>
      <c r="J9" s="83"/>
    </row>
    <row r="11" spans="1:16" ht="31.2" customHeight="1" x14ac:dyDescent="0.35">
      <c r="A11" s="140" t="s">
        <v>11</v>
      </c>
      <c r="B11" s="141"/>
      <c r="C11" s="141"/>
      <c r="D11" s="141"/>
      <c r="E11" s="141"/>
      <c r="F11" s="141"/>
      <c r="G11" s="141"/>
      <c r="H11" s="141"/>
      <c r="J11" s="58"/>
      <c r="K11" s="45" t="s">
        <v>12</v>
      </c>
    </row>
    <row r="12" spans="1:16" s="10" customFormat="1" ht="31.2" customHeight="1" x14ac:dyDescent="0.3">
      <c r="A12" s="155" t="s">
        <v>13</v>
      </c>
      <c r="B12" s="156"/>
      <c r="C12" s="145" t="s">
        <v>14</v>
      </c>
      <c r="D12" s="146"/>
      <c r="E12" s="146"/>
      <c r="F12" s="147"/>
      <c r="G12" s="43" t="s">
        <v>15</v>
      </c>
      <c r="H12" s="43" t="s">
        <v>16</v>
      </c>
      <c r="I12" s="58"/>
      <c r="J12" s="58"/>
      <c r="K12" s="43" t="s">
        <v>17</v>
      </c>
      <c r="L12" s="58"/>
      <c r="M12" s="58"/>
      <c r="N12" s="58"/>
      <c r="O12" s="58"/>
      <c r="P12" s="58"/>
    </row>
    <row r="13" spans="1:16" ht="31.2" customHeight="1" x14ac:dyDescent="0.35">
      <c r="A13" s="111"/>
      <c r="B13" s="112"/>
      <c r="C13" s="148"/>
      <c r="D13" s="149"/>
      <c r="E13" s="149"/>
      <c r="F13" s="150"/>
      <c r="G13" s="92"/>
      <c r="H13" s="26" t="str">
        <f>IF(OR(G13=0,$G$24=0,G13="",$G$24=""),"",G13/$G$24)</f>
        <v/>
      </c>
      <c r="K13" s="14"/>
    </row>
    <row r="14" spans="1:16" x14ac:dyDescent="0.35">
      <c r="A14" s="111"/>
      <c r="B14" s="112"/>
      <c r="C14" s="148"/>
      <c r="D14" s="149"/>
      <c r="E14" s="149"/>
      <c r="F14" s="150"/>
      <c r="G14" s="92"/>
      <c r="H14" s="26" t="str">
        <f t="shared" ref="H14:H21" si="0">IF(OR(G14=0,$G$24=0,G14="",$G$24=""),"",G14/$G$24)</f>
        <v/>
      </c>
      <c r="K14" s="14"/>
    </row>
    <row r="15" spans="1:16" ht="15.6" customHeight="1" x14ac:dyDescent="0.35">
      <c r="A15" s="111"/>
      <c r="B15" s="112"/>
      <c r="C15" s="148"/>
      <c r="D15" s="149"/>
      <c r="E15" s="149"/>
      <c r="F15" s="150"/>
      <c r="G15" s="92"/>
      <c r="H15" s="26" t="str">
        <f t="shared" si="0"/>
        <v/>
      </c>
      <c r="K15" s="14"/>
    </row>
    <row r="16" spans="1:16" ht="15.6" customHeight="1" x14ac:dyDescent="0.35">
      <c r="A16" s="111"/>
      <c r="B16" s="112"/>
      <c r="C16" s="148"/>
      <c r="D16" s="149"/>
      <c r="E16" s="149"/>
      <c r="F16" s="150"/>
      <c r="G16" s="92"/>
      <c r="H16" s="26" t="str">
        <f t="shared" si="0"/>
        <v/>
      </c>
      <c r="K16" s="14"/>
    </row>
    <row r="17" spans="1:16" x14ac:dyDescent="0.35">
      <c r="A17" s="111"/>
      <c r="B17" s="112"/>
      <c r="C17" s="148"/>
      <c r="D17" s="149"/>
      <c r="E17" s="149"/>
      <c r="F17" s="150"/>
      <c r="G17" s="92"/>
      <c r="H17" s="26" t="str">
        <f t="shared" si="0"/>
        <v/>
      </c>
      <c r="K17" s="14"/>
    </row>
    <row r="18" spans="1:16" x14ac:dyDescent="0.35">
      <c r="A18" s="111"/>
      <c r="B18" s="112"/>
      <c r="C18" s="148"/>
      <c r="D18" s="149"/>
      <c r="E18" s="149"/>
      <c r="F18" s="150"/>
      <c r="G18" s="92"/>
      <c r="H18" s="26" t="str">
        <f t="shared" si="0"/>
        <v/>
      </c>
      <c r="K18" s="14"/>
    </row>
    <row r="19" spans="1:16" x14ac:dyDescent="0.35">
      <c r="A19" s="111"/>
      <c r="B19" s="112"/>
      <c r="C19" s="148"/>
      <c r="D19" s="149"/>
      <c r="E19" s="149"/>
      <c r="F19" s="150"/>
      <c r="G19" s="92"/>
      <c r="H19" s="26" t="str">
        <f t="shared" si="0"/>
        <v/>
      </c>
      <c r="K19" s="14"/>
    </row>
    <row r="20" spans="1:16" x14ac:dyDescent="0.35">
      <c r="A20" s="111"/>
      <c r="B20" s="112"/>
      <c r="C20" s="148"/>
      <c r="D20" s="149"/>
      <c r="E20" s="149"/>
      <c r="F20" s="150"/>
      <c r="G20" s="92"/>
      <c r="H20" s="26" t="str">
        <f t="shared" si="0"/>
        <v/>
      </c>
      <c r="K20" s="14"/>
    </row>
    <row r="21" spans="1:16" ht="17.100000000000001" customHeight="1" x14ac:dyDescent="0.35">
      <c r="A21" s="111"/>
      <c r="B21" s="112"/>
      <c r="C21" s="148"/>
      <c r="D21" s="149"/>
      <c r="E21" s="149"/>
      <c r="F21" s="150"/>
      <c r="G21" s="92"/>
      <c r="H21" s="26" t="str">
        <f t="shared" si="0"/>
        <v/>
      </c>
      <c r="J21" s="28"/>
      <c r="K21" s="14"/>
    </row>
    <row r="22" spans="1:16" ht="15.6" customHeight="1" x14ac:dyDescent="0.35">
      <c r="A22" s="142" t="s">
        <v>18</v>
      </c>
      <c r="B22" s="143"/>
      <c r="C22" s="143"/>
      <c r="D22" s="143"/>
      <c r="E22" s="143"/>
      <c r="F22" s="144"/>
      <c r="G22" s="93"/>
      <c r="H22" s="26" t="str">
        <f>IF(OR(G22=0,$G$24=0,G22="",$G$24=""),"",G22/$G$24)</f>
        <v/>
      </c>
      <c r="I22" s="120" t="s">
        <v>19</v>
      </c>
      <c r="J22" s="121"/>
      <c r="K22" s="14"/>
      <c r="L22" s="28"/>
    </row>
    <row r="23" spans="1:16" ht="15.6" customHeight="1" x14ac:dyDescent="0.35">
      <c r="A23" s="127" t="s">
        <v>20</v>
      </c>
      <c r="B23" s="128"/>
      <c r="C23" s="128"/>
      <c r="D23" s="128"/>
      <c r="E23" s="128"/>
      <c r="F23" s="129"/>
      <c r="G23" s="21">
        <f>SUM(G13:G21)</f>
        <v>0</v>
      </c>
      <c r="H23" s="22"/>
      <c r="I23" s="120"/>
      <c r="J23" s="121"/>
      <c r="K23" s="28"/>
      <c r="L23" s="28"/>
    </row>
    <row r="24" spans="1:16" ht="24.9" customHeight="1" x14ac:dyDescent="0.35">
      <c r="A24" s="130" t="s">
        <v>21</v>
      </c>
      <c r="B24" s="131"/>
      <c r="C24" s="131"/>
      <c r="D24" s="131"/>
      <c r="E24" s="131"/>
      <c r="F24" s="132"/>
      <c r="G24" s="23">
        <f>G22+G23</f>
        <v>0</v>
      </c>
      <c r="H24" s="24"/>
      <c r="I24" s="120"/>
      <c r="J24" s="121"/>
      <c r="K24" s="28"/>
      <c r="L24" s="28"/>
    </row>
    <row r="26" spans="1:16" x14ac:dyDescent="0.35">
      <c r="A26" s="48" t="s">
        <v>22</v>
      </c>
      <c r="B26" s="49"/>
      <c r="C26" s="49"/>
      <c r="D26" s="49"/>
      <c r="E26" s="49"/>
      <c r="F26" s="49"/>
      <c r="G26" s="49"/>
      <c r="H26" s="49"/>
      <c r="I26" s="49"/>
      <c r="J26" s="50"/>
    </row>
    <row r="27" spans="1:16" ht="30" customHeight="1" x14ac:dyDescent="0.35">
      <c r="A27" s="104" t="s">
        <v>149</v>
      </c>
      <c r="B27" s="105"/>
      <c r="C27" s="46"/>
      <c r="D27" s="46"/>
      <c r="E27" s="46"/>
      <c r="F27" s="46"/>
      <c r="G27" s="46"/>
      <c r="H27" s="46"/>
      <c r="I27" s="46"/>
      <c r="J27" s="47"/>
      <c r="K27" s="122" t="s">
        <v>12</v>
      </c>
      <c r="L27" s="123"/>
      <c r="M27" s="123"/>
      <c r="N27" s="123"/>
      <c r="O27" s="124"/>
    </row>
    <row r="28" spans="1:16" ht="30.6" customHeight="1" x14ac:dyDescent="0.35">
      <c r="A28" s="152" t="s">
        <v>148</v>
      </c>
      <c r="B28" s="152"/>
      <c r="C28" s="98"/>
      <c r="D28" s="98"/>
      <c r="E28" s="98"/>
      <c r="F28" s="98"/>
      <c r="G28" s="98"/>
      <c r="H28" s="98"/>
      <c r="I28" s="98"/>
      <c r="J28" s="99"/>
      <c r="K28" s="78"/>
      <c r="L28" s="79"/>
      <c r="M28" s="79"/>
      <c r="N28" s="79"/>
      <c r="O28" s="80"/>
    </row>
    <row r="29" spans="1:16" s="9" customFormat="1" ht="50.4" customHeight="1" x14ac:dyDescent="0.3">
      <c r="A29" s="43" t="s">
        <v>23</v>
      </c>
      <c r="B29" s="43" t="s">
        <v>24</v>
      </c>
      <c r="C29" s="43" t="s">
        <v>25</v>
      </c>
      <c r="D29" s="43" t="s">
        <v>26</v>
      </c>
      <c r="E29" s="43" t="s">
        <v>27</v>
      </c>
      <c r="F29" s="43" t="s">
        <v>28</v>
      </c>
      <c r="G29" s="43" t="s">
        <v>29</v>
      </c>
      <c r="H29" s="43" t="s">
        <v>30</v>
      </c>
      <c r="I29" s="43" t="s">
        <v>31</v>
      </c>
      <c r="J29" s="43" t="s">
        <v>32</v>
      </c>
      <c r="K29" s="43" t="s">
        <v>17</v>
      </c>
      <c r="L29" s="43" t="s">
        <v>33</v>
      </c>
      <c r="M29" s="43" t="s">
        <v>135</v>
      </c>
      <c r="N29" s="43" t="s">
        <v>34</v>
      </c>
      <c r="O29" s="43" t="s">
        <v>35</v>
      </c>
      <c r="P29" s="59"/>
    </row>
    <row r="30" spans="1:16" x14ac:dyDescent="0.35">
      <c r="A30" s="94"/>
      <c r="B30" s="95"/>
      <c r="C30" s="95"/>
      <c r="D30" s="96"/>
      <c r="E30" s="97"/>
      <c r="F30" s="97"/>
      <c r="G30" s="20">
        <f>D30*E30</f>
        <v>0</v>
      </c>
      <c r="H30" s="20">
        <f>IF(F30="Oui",(G30*14.975%),0)</f>
        <v>0</v>
      </c>
      <c r="I30" s="20">
        <f>G30+H30</f>
        <v>0</v>
      </c>
      <c r="J30" s="15" t="str">
        <f>_xlfn.XLOOKUP(A30,Tab_Dépenses_RH[Types de dépenses - Ressources humaines],Tab_Dépenses_RH[Admissibilité provisoire],"N/A",0)</f>
        <v>N/A</v>
      </c>
      <c r="K30" s="15"/>
      <c r="L30" s="20">
        <f>IF(J30="Oui",G30,0)</f>
        <v>0</v>
      </c>
      <c r="M30" s="60"/>
      <c r="N30" s="61" t="b">
        <v>0</v>
      </c>
      <c r="O30" s="60"/>
    </row>
    <row r="31" spans="1:16" x14ac:dyDescent="0.35">
      <c r="A31" s="94"/>
      <c r="B31" s="95"/>
      <c r="C31" s="95"/>
      <c r="D31" s="96"/>
      <c r="E31" s="97"/>
      <c r="F31" s="97"/>
      <c r="G31" s="20">
        <f t="shared" ref="G31:G44" si="1">D31*E31</f>
        <v>0</v>
      </c>
      <c r="H31" s="20">
        <f t="shared" ref="H31:H44" si="2">IF(F31="Oui",(G31*14.975%),0)</f>
        <v>0</v>
      </c>
      <c r="I31" s="20">
        <f t="shared" ref="I31:I44" si="3">G31+H31</f>
        <v>0</v>
      </c>
      <c r="J31" s="15" t="str">
        <f>_xlfn.XLOOKUP(A31,Tab_Dépenses_RH[Types de dépenses - Ressources humaines],Tab_Dépenses_RH[Admissibilité provisoire],"N/A",0)</f>
        <v>N/A</v>
      </c>
      <c r="K31" s="15"/>
      <c r="L31" s="20">
        <f t="shared" ref="L31:L44" si="4">IF(J31="Oui",G31,0)</f>
        <v>0</v>
      </c>
      <c r="M31" s="60"/>
      <c r="N31" s="61" t="b">
        <v>0</v>
      </c>
      <c r="O31" s="60"/>
    </row>
    <row r="32" spans="1:16" x14ac:dyDescent="0.35">
      <c r="A32" s="94"/>
      <c r="B32" s="95"/>
      <c r="C32" s="95"/>
      <c r="D32" s="96"/>
      <c r="E32" s="97"/>
      <c r="F32" s="97"/>
      <c r="G32" s="20">
        <f t="shared" si="1"/>
        <v>0</v>
      </c>
      <c r="H32" s="20">
        <f t="shared" si="2"/>
        <v>0</v>
      </c>
      <c r="I32" s="20">
        <f t="shared" si="3"/>
        <v>0</v>
      </c>
      <c r="J32" s="15" t="str">
        <f>_xlfn.XLOOKUP(A32,Tab_Dépenses_RH[Types de dépenses - Ressources humaines],Tab_Dépenses_RH[Admissibilité provisoire],"N/A",0)</f>
        <v>N/A</v>
      </c>
      <c r="K32" s="15"/>
      <c r="L32" s="20">
        <f t="shared" si="4"/>
        <v>0</v>
      </c>
      <c r="M32" s="60"/>
      <c r="N32" s="61" t="b">
        <v>0</v>
      </c>
      <c r="O32" s="60"/>
    </row>
    <row r="33" spans="1:16" x14ac:dyDescent="0.35">
      <c r="A33" s="94"/>
      <c r="B33" s="95"/>
      <c r="C33" s="95"/>
      <c r="D33" s="96"/>
      <c r="E33" s="97"/>
      <c r="F33" s="97"/>
      <c r="G33" s="20">
        <f t="shared" si="1"/>
        <v>0</v>
      </c>
      <c r="H33" s="20">
        <f t="shared" si="2"/>
        <v>0</v>
      </c>
      <c r="I33" s="20">
        <f t="shared" si="3"/>
        <v>0</v>
      </c>
      <c r="J33" s="15" t="str">
        <f>_xlfn.XLOOKUP(A33,Tab_Dépenses_RH[Types de dépenses - Ressources humaines],Tab_Dépenses_RH[Admissibilité provisoire],"N/A",0)</f>
        <v>N/A</v>
      </c>
      <c r="K33" s="15"/>
      <c r="L33" s="20">
        <f t="shared" si="4"/>
        <v>0</v>
      </c>
      <c r="M33" s="60"/>
      <c r="N33" s="61" t="b">
        <v>0</v>
      </c>
      <c r="O33" s="60"/>
    </row>
    <row r="34" spans="1:16" x14ac:dyDescent="0.35">
      <c r="A34" s="94"/>
      <c r="B34" s="95"/>
      <c r="C34" s="95"/>
      <c r="D34" s="96"/>
      <c r="E34" s="97"/>
      <c r="F34" s="97"/>
      <c r="G34" s="20">
        <f t="shared" si="1"/>
        <v>0</v>
      </c>
      <c r="H34" s="20">
        <f t="shared" si="2"/>
        <v>0</v>
      </c>
      <c r="I34" s="20">
        <f t="shared" si="3"/>
        <v>0</v>
      </c>
      <c r="J34" s="15" t="str">
        <f>_xlfn.XLOOKUP(A34,Tab_Dépenses_RH[Types de dépenses - Ressources humaines],Tab_Dépenses_RH[Admissibilité provisoire],"N/A",0)</f>
        <v>N/A</v>
      </c>
      <c r="K34" s="15"/>
      <c r="L34" s="20">
        <f t="shared" si="4"/>
        <v>0</v>
      </c>
      <c r="M34" s="60"/>
      <c r="N34" s="61" t="b">
        <v>0</v>
      </c>
      <c r="O34" s="60"/>
    </row>
    <row r="35" spans="1:16" x14ac:dyDescent="0.35">
      <c r="A35" s="94"/>
      <c r="B35" s="95"/>
      <c r="C35" s="95"/>
      <c r="D35" s="96"/>
      <c r="E35" s="97"/>
      <c r="F35" s="97"/>
      <c r="G35" s="20">
        <f t="shared" si="1"/>
        <v>0</v>
      </c>
      <c r="H35" s="20">
        <f t="shared" si="2"/>
        <v>0</v>
      </c>
      <c r="I35" s="20">
        <f t="shared" si="3"/>
        <v>0</v>
      </c>
      <c r="J35" s="15" t="str">
        <f>_xlfn.XLOOKUP(A35,Tab_Dépenses_RH[Types de dépenses - Ressources humaines],Tab_Dépenses_RH[Admissibilité provisoire],"N/A",0)</f>
        <v>N/A</v>
      </c>
      <c r="K35" s="15"/>
      <c r="L35" s="20">
        <f t="shared" si="4"/>
        <v>0</v>
      </c>
      <c r="M35" s="60"/>
      <c r="N35" s="61" t="b">
        <v>0</v>
      </c>
      <c r="O35" s="60"/>
    </row>
    <row r="36" spans="1:16" x14ac:dyDescent="0.35">
      <c r="A36" s="94"/>
      <c r="B36" s="95"/>
      <c r="C36" s="95"/>
      <c r="D36" s="96"/>
      <c r="E36" s="97"/>
      <c r="F36" s="97"/>
      <c r="G36" s="20">
        <f t="shared" si="1"/>
        <v>0</v>
      </c>
      <c r="H36" s="20">
        <f t="shared" si="2"/>
        <v>0</v>
      </c>
      <c r="I36" s="20">
        <f t="shared" si="3"/>
        <v>0</v>
      </c>
      <c r="J36" s="15" t="str">
        <f>_xlfn.XLOOKUP(A36,Tab_Dépenses_RH[Types de dépenses - Ressources humaines],Tab_Dépenses_RH[Admissibilité provisoire],"N/A",0)</f>
        <v>N/A</v>
      </c>
      <c r="K36" s="15"/>
      <c r="L36" s="20">
        <f t="shared" si="4"/>
        <v>0</v>
      </c>
      <c r="M36" s="60"/>
      <c r="N36" s="61" t="b">
        <v>0</v>
      </c>
      <c r="O36" s="60"/>
    </row>
    <row r="37" spans="1:16" x14ac:dyDescent="0.35">
      <c r="A37" s="94"/>
      <c r="B37" s="95"/>
      <c r="C37" s="95"/>
      <c r="D37" s="96"/>
      <c r="E37" s="97"/>
      <c r="F37" s="97"/>
      <c r="G37" s="20">
        <f t="shared" si="1"/>
        <v>0</v>
      </c>
      <c r="H37" s="20">
        <f t="shared" si="2"/>
        <v>0</v>
      </c>
      <c r="I37" s="20">
        <f t="shared" si="3"/>
        <v>0</v>
      </c>
      <c r="J37" s="15" t="str">
        <f>_xlfn.XLOOKUP(A37,Tab_Dépenses_RH[Types de dépenses - Ressources humaines],Tab_Dépenses_RH[Admissibilité provisoire],"N/A",0)</f>
        <v>N/A</v>
      </c>
      <c r="K37" s="15"/>
      <c r="L37" s="20">
        <f t="shared" si="4"/>
        <v>0</v>
      </c>
      <c r="M37" s="60"/>
      <c r="N37" s="61" t="b">
        <v>0</v>
      </c>
      <c r="O37" s="60"/>
    </row>
    <row r="38" spans="1:16" x14ac:dyDescent="0.35">
      <c r="A38" s="94"/>
      <c r="B38" s="95"/>
      <c r="C38" s="95"/>
      <c r="D38" s="96"/>
      <c r="E38" s="97"/>
      <c r="F38" s="97"/>
      <c r="G38" s="20">
        <f t="shared" si="1"/>
        <v>0</v>
      </c>
      <c r="H38" s="20">
        <f t="shared" si="2"/>
        <v>0</v>
      </c>
      <c r="I38" s="20">
        <f t="shared" si="3"/>
        <v>0</v>
      </c>
      <c r="J38" s="15" t="str">
        <f>_xlfn.XLOOKUP(A38,Tab_Dépenses_RH[Types de dépenses - Ressources humaines],Tab_Dépenses_RH[Admissibilité provisoire],"N/A",0)</f>
        <v>N/A</v>
      </c>
      <c r="K38" s="15"/>
      <c r="L38" s="20">
        <f t="shared" si="4"/>
        <v>0</v>
      </c>
      <c r="M38" s="60"/>
      <c r="N38" s="61" t="b">
        <v>0</v>
      </c>
      <c r="O38" s="60"/>
    </row>
    <row r="39" spans="1:16" x14ac:dyDescent="0.35">
      <c r="A39" s="94"/>
      <c r="B39" s="95"/>
      <c r="C39" s="95"/>
      <c r="D39" s="96"/>
      <c r="E39" s="97"/>
      <c r="F39" s="97"/>
      <c r="G39" s="20">
        <f t="shared" si="1"/>
        <v>0</v>
      </c>
      <c r="H39" s="20">
        <f t="shared" si="2"/>
        <v>0</v>
      </c>
      <c r="I39" s="20">
        <f t="shared" si="3"/>
        <v>0</v>
      </c>
      <c r="J39" s="15" t="str">
        <f>_xlfn.XLOOKUP(A39,Tab_Dépenses_RH[Types de dépenses - Ressources humaines],Tab_Dépenses_RH[Admissibilité provisoire],"N/A",0)</f>
        <v>N/A</v>
      </c>
      <c r="K39" s="15"/>
      <c r="L39" s="20">
        <f t="shared" si="4"/>
        <v>0</v>
      </c>
      <c r="M39" s="60"/>
      <c r="N39" s="61" t="b">
        <v>0</v>
      </c>
      <c r="O39" s="60"/>
    </row>
    <row r="40" spans="1:16" x14ac:dyDescent="0.35">
      <c r="A40" s="94"/>
      <c r="B40" s="95"/>
      <c r="C40" s="95"/>
      <c r="D40" s="96"/>
      <c r="E40" s="97"/>
      <c r="F40" s="97"/>
      <c r="G40" s="20">
        <f t="shared" si="1"/>
        <v>0</v>
      </c>
      <c r="H40" s="20">
        <f t="shared" si="2"/>
        <v>0</v>
      </c>
      <c r="I40" s="20">
        <f t="shared" si="3"/>
        <v>0</v>
      </c>
      <c r="J40" s="15" t="str">
        <f>_xlfn.XLOOKUP(A40,Tab_Dépenses_RH[Types de dépenses - Ressources humaines],Tab_Dépenses_RH[Admissibilité provisoire],"N/A",0)</f>
        <v>N/A</v>
      </c>
      <c r="K40" s="15"/>
      <c r="L40" s="20">
        <f t="shared" si="4"/>
        <v>0</v>
      </c>
      <c r="M40" s="60"/>
      <c r="N40" s="61" t="b">
        <v>0</v>
      </c>
      <c r="O40" s="60"/>
    </row>
    <row r="41" spans="1:16" x14ac:dyDescent="0.35">
      <c r="A41" s="94"/>
      <c r="B41" s="95"/>
      <c r="C41" s="95"/>
      <c r="D41" s="96"/>
      <c r="E41" s="97"/>
      <c r="F41" s="97"/>
      <c r="G41" s="20">
        <f t="shared" si="1"/>
        <v>0</v>
      </c>
      <c r="H41" s="20">
        <f t="shared" si="2"/>
        <v>0</v>
      </c>
      <c r="I41" s="20">
        <f t="shared" si="3"/>
        <v>0</v>
      </c>
      <c r="J41" s="15" t="str">
        <f>_xlfn.XLOOKUP(A41,Tab_Dépenses_RH[Types de dépenses - Ressources humaines],Tab_Dépenses_RH[Admissibilité provisoire],"N/A",0)</f>
        <v>N/A</v>
      </c>
      <c r="K41" s="15"/>
      <c r="L41" s="20">
        <f t="shared" si="4"/>
        <v>0</v>
      </c>
      <c r="M41" s="60"/>
      <c r="N41" s="61" t="b">
        <v>0</v>
      </c>
      <c r="O41" s="60"/>
    </row>
    <row r="42" spans="1:16" x14ac:dyDescent="0.35">
      <c r="A42" s="94"/>
      <c r="B42" s="95"/>
      <c r="C42" s="95"/>
      <c r="D42" s="96"/>
      <c r="E42" s="97"/>
      <c r="F42" s="97"/>
      <c r="G42" s="20">
        <f t="shared" si="1"/>
        <v>0</v>
      </c>
      <c r="H42" s="20">
        <f t="shared" si="2"/>
        <v>0</v>
      </c>
      <c r="I42" s="20">
        <f t="shared" si="3"/>
        <v>0</v>
      </c>
      <c r="J42" s="15" t="str">
        <f>_xlfn.XLOOKUP(A42,Tab_Dépenses_RH[Types de dépenses - Ressources humaines],Tab_Dépenses_RH[Admissibilité provisoire],"N/A",0)</f>
        <v>N/A</v>
      </c>
      <c r="K42" s="15"/>
      <c r="L42" s="20">
        <f t="shared" si="4"/>
        <v>0</v>
      </c>
      <c r="M42" s="60"/>
      <c r="N42" s="61" t="b">
        <v>0</v>
      </c>
      <c r="O42" s="60"/>
    </row>
    <row r="43" spans="1:16" x14ac:dyDescent="0.35">
      <c r="A43" s="94"/>
      <c r="B43" s="95"/>
      <c r="C43" s="95"/>
      <c r="D43" s="96"/>
      <c r="E43" s="97"/>
      <c r="F43" s="97"/>
      <c r="G43" s="20">
        <f t="shared" si="1"/>
        <v>0</v>
      </c>
      <c r="H43" s="20">
        <f t="shared" si="2"/>
        <v>0</v>
      </c>
      <c r="I43" s="20">
        <f t="shared" si="3"/>
        <v>0</v>
      </c>
      <c r="J43" s="15" t="str">
        <f>_xlfn.XLOOKUP(A43,Tab_Dépenses_RH[Types de dépenses - Ressources humaines],Tab_Dépenses_RH[Admissibilité provisoire],"N/A",0)</f>
        <v>N/A</v>
      </c>
      <c r="K43" s="15"/>
      <c r="L43" s="20">
        <f t="shared" si="4"/>
        <v>0</v>
      </c>
      <c r="M43" s="60"/>
      <c r="N43" s="61" t="b">
        <v>0</v>
      </c>
      <c r="O43" s="60"/>
    </row>
    <row r="44" spans="1:16" x14ac:dyDescent="0.35">
      <c r="A44" s="94"/>
      <c r="B44" s="95"/>
      <c r="C44" s="95"/>
      <c r="D44" s="96"/>
      <c r="E44" s="97"/>
      <c r="F44" s="97"/>
      <c r="G44" s="20">
        <f t="shared" si="1"/>
        <v>0</v>
      </c>
      <c r="H44" s="20">
        <f t="shared" si="2"/>
        <v>0</v>
      </c>
      <c r="I44" s="20">
        <f t="shared" si="3"/>
        <v>0</v>
      </c>
      <c r="J44" s="15" t="str">
        <f>_xlfn.XLOOKUP(A44,Tab_Dépenses_RH[Types de dépenses - Ressources humaines],Tab_Dépenses_RH[Admissibilité provisoire],"N/A",0)</f>
        <v>N/A</v>
      </c>
      <c r="K44" s="15"/>
      <c r="L44" s="20">
        <f t="shared" si="4"/>
        <v>0</v>
      </c>
      <c r="M44" s="60"/>
      <c r="N44" s="61" t="b">
        <v>0</v>
      </c>
      <c r="O44" s="60"/>
    </row>
    <row r="45" spans="1:16" s="7" customFormat="1" ht="15" x14ac:dyDescent="0.35">
      <c r="A45" s="11"/>
      <c r="B45" s="11"/>
      <c r="C45" s="11"/>
      <c r="D45" s="11"/>
      <c r="E45" s="62"/>
      <c r="F45" s="63" t="s">
        <v>36</v>
      </c>
      <c r="G45" s="16">
        <f>SUM(G30:G44)</f>
        <v>0</v>
      </c>
      <c r="H45" s="16">
        <f>SUM(H30:H44)</f>
        <v>0</v>
      </c>
      <c r="I45" s="16">
        <f>SUM(I30:I44)</f>
        <v>0</v>
      </c>
      <c r="J45" s="16"/>
      <c r="K45" s="18"/>
      <c r="L45" s="18">
        <f>SUM(L30:L44)</f>
        <v>0</v>
      </c>
      <c r="M45" s="25"/>
      <c r="N45" s="25"/>
      <c r="O45" s="18">
        <f>SUM(O30:O44)</f>
        <v>0</v>
      </c>
      <c r="P45" s="25"/>
    </row>
    <row r="46" spans="1:16" x14ac:dyDescent="0.35">
      <c r="A46" s="51" t="s">
        <v>37</v>
      </c>
      <c r="B46" s="52"/>
      <c r="C46" s="52"/>
      <c r="D46" s="52"/>
      <c r="E46" s="52"/>
      <c r="F46" s="52"/>
      <c r="G46" s="52"/>
      <c r="H46" s="52"/>
      <c r="I46" s="52"/>
      <c r="J46" s="53"/>
      <c r="K46" s="122" t="s">
        <v>12</v>
      </c>
      <c r="L46" s="123"/>
      <c r="M46" s="123"/>
      <c r="N46" s="123"/>
      <c r="O46" s="124"/>
    </row>
    <row r="47" spans="1:16" s="9" customFormat="1" ht="39.6" customHeight="1" x14ac:dyDescent="0.3">
      <c r="A47" s="43" t="s">
        <v>23</v>
      </c>
      <c r="B47" s="43" t="s">
        <v>24</v>
      </c>
      <c r="C47" s="43" t="s">
        <v>38</v>
      </c>
      <c r="D47" s="43" t="s">
        <v>39</v>
      </c>
      <c r="E47" s="43" t="s">
        <v>40</v>
      </c>
      <c r="F47" s="43" t="s">
        <v>28</v>
      </c>
      <c r="G47" s="43" t="s">
        <v>29</v>
      </c>
      <c r="H47" s="43" t="s">
        <v>30</v>
      </c>
      <c r="I47" s="43" t="s">
        <v>31</v>
      </c>
      <c r="J47" s="43" t="s">
        <v>32</v>
      </c>
      <c r="K47" s="43" t="s">
        <v>17</v>
      </c>
      <c r="L47" s="43" t="s">
        <v>33</v>
      </c>
      <c r="M47" s="43" t="s">
        <v>135</v>
      </c>
      <c r="N47" s="43" t="s">
        <v>34</v>
      </c>
      <c r="O47" s="43" t="s">
        <v>41</v>
      </c>
      <c r="P47" s="59"/>
    </row>
    <row r="48" spans="1:16" ht="33.75" customHeight="1" x14ac:dyDescent="0.35">
      <c r="A48" s="94"/>
      <c r="B48" s="95"/>
      <c r="C48" s="95"/>
      <c r="D48" s="97"/>
      <c r="E48" s="97"/>
      <c r="F48" s="97"/>
      <c r="G48" s="20">
        <f t="shared" ref="G48:G77" si="5">D48*E48</f>
        <v>0</v>
      </c>
      <c r="H48" s="20">
        <f t="shared" ref="H48:H77" si="6">IF(F48="Oui",(G48*14.975%),0)</f>
        <v>0</v>
      </c>
      <c r="I48" s="20">
        <f t="shared" ref="I48:I77" si="7">G48+H48</f>
        <v>0</v>
      </c>
      <c r="J48" s="15" t="str">
        <f>_xlfn.XLOOKUP(A48,Tab_Dépenses_Autres[Types de dépenses - Autres dépenses],Tab_Dépenses_Autres[Admissibilité provisoire],"N/A",0)</f>
        <v>N/A</v>
      </c>
      <c r="K48" s="15"/>
      <c r="L48" s="20">
        <f t="shared" ref="L48:L77" si="8">IF(J48="Oui",G48,0)</f>
        <v>0</v>
      </c>
      <c r="M48" s="60"/>
      <c r="N48" s="61" t="b">
        <v>0</v>
      </c>
      <c r="O48" s="60"/>
    </row>
    <row r="49" spans="1:15" x14ac:dyDescent="0.35">
      <c r="A49" s="94"/>
      <c r="B49" s="95"/>
      <c r="C49" s="95"/>
      <c r="D49" s="97"/>
      <c r="E49" s="97"/>
      <c r="F49" s="97"/>
      <c r="G49" s="20">
        <f t="shared" si="5"/>
        <v>0</v>
      </c>
      <c r="H49" s="20">
        <f t="shared" si="6"/>
        <v>0</v>
      </c>
      <c r="I49" s="20">
        <f t="shared" si="7"/>
        <v>0</v>
      </c>
      <c r="J49" s="15" t="str">
        <f>_xlfn.XLOOKUP(A49,Tab_Dépenses_Autres[Types de dépenses - Autres dépenses],Tab_Dépenses_Autres[Admissibilité provisoire],"N/A",0)</f>
        <v>N/A</v>
      </c>
      <c r="K49" s="15"/>
      <c r="L49" s="20">
        <f t="shared" si="8"/>
        <v>0</v>
      </c>
      <c r="M49" s="60"/>
      <c r="N49" s="61" t="b">
        <v>0</v>
      </c>
      <c r="O49" s="60"/>
    </row>
    <row r="50" spans="1:15" x14ac:dyDescent="0.35">
      <c r="A50" s="94"/>
      <c r="B50" s="95"/>
      <c r="C50" s="95"/>
      <c r="D50" s="97"/>
      <c r="E50" s="97"/>
      <c r="F50" s="97"/>
      <c r="G50" s="20">
        <f t="shared" si="5"/>
        <v>0</v>
      </c>
      <c r="H50" s="20">
        <f t="shared" si="6"/>
        <v>0</v>
      </c>
      <c r="I50" s="20">
        <f t="shared" si="7"/>
        <v>0</v>
      </c>
      <c r="J50" s="15" t="str">
        <f>_xlfn.XLOOKUP(A50,Tab_Dépenses_Autres[Types de dépenses - Autres dépenses],Tab_Dépenses_Autres[Admissibilité provisoire],"N/A",0)</f>
        <v>N/A</v>
      </c>
      <c r="K50" s="15"/>
      <c r="L50" s="20">
        <f t="shared" si="8"/>
        <v>0</v>
      </c>
      <c r="M50" s="60"/>
      <c r="N50" s="61" t="b">
        <v>0</v>
      </c>
      <c r="O50" s="60"/>
    </row>
    <row r="51" spans="1:15" x14ac:dyDescent="0.35">
      <c r="A51" s="94"/>
      <c r="B51" s="95"/>
      <c r="C51" s="95"/>
      <c r="D51" s="97"/>
      <c r="E51" s="97"/>
      <c r="F51" s="97"/>
      <c r="G51" s="20">
        <f t="shared" si="5"/>
        <v>0</v>
      </c>
      <c r="H51" s="20">
        <f t="shared" si="6"/>
        <v>0</v>
      </c>
      <c r="I51" s="20">
        <f t="shared" si="7"/>
        <v>0</v>
      </c>
      <c r="J51" s="15" t="str">
        <f>_xlfn.XLOOKUP(A51,Tab_Dépenses_Autres[Types de dépenses - Autres dépenses],Tab_Dépenses_Autres[Admissibilité provisoire],"N/A",0)</f>
        <v>N/A</v>
      </c>
      <c r="K51" s="15"/>
      <c r="L51" s="20">
        <f t="shared" si="8"/>
        <v>0</v>
      </c>
      <c r="M51" s="60"/>
      <c r="N51" s="61" t="b">
        <v>0</v>
      </c>
      <c r="O51" s="60"/>
    </row>
    <row r="52" spans="1:15" x14ac:dyDescent="0.35">
      <c r="A52" s="94"/>
      <c r="B52" s="95"/>
      <c r="C52" s="95"/>
      <c r="D52" s="97"/>
      <c r="E52" s="97"/>
      <c r="F52" s="97"/>
      <c r="G52" s="20">
        <f t="shared" si="5"/>
        <v>0</v>
      </c>
      <c r="H52" s="20">
        <f t="shared" si="6"/>
        <v>0</v>
      </c>
      <c r="I52" s="20">
        <f t="shared" si="7"/>
        <v>0</v>
      </c>
      <c r="J52" s="15" t="str">
        <f>_xlfn.XLOOKUP(A52,Tab_Dépenses_Autres[Types de dépenses - Autres dépenses],Tab_Dépenses_Autres[Admissibilité provisoire],"N/A",0)</f>
        <v>N/A</v>
      </c>
      <c r="K52" s="15"/>
      <c r="L52" s="20">
        <f t="shared" si="8"/>
        <v>0</v>
      </c>
      <c r="M52" s="60"/>
      <c r="N52" s="61" t="b">
        <v>0</v>
      </c>
      <c r="O52" s="60"/>
    </row>
    <row r="53" spans="1:15" x14ac:dyDescent="0.35">
      <c r="A53" s="94"/>
      <c r="B53" s="95"/>
      <c r="C53" s="95"/>
      <c r="D53" s="97"/>
      <c r="E53" s="97"/>
      <c r="F53" s="97"/>
      <c r="G53" s="20">
        <f t="shared" si="5"/>
        <v>0</v>
      </c>
      <c r="H53" s="20">
        <f t="shared" si="6"/>
        <v>0</v>
      </c>
      <c r="I53" s="20">
        <f t="shared" si="7"/>
        <v>0</v>
      </c>
      <c r="J53" s="15" t="str">
        <f>_xlfn.XLOOKUP(A53,Tab_Dépenses_Autres[Types de dépenses - Autres dépenses],Tab_Dépenses_Autres[Admissibilité provisoire],"N/A",0)</f>
        <v>N/A</v>
      </c>
      <c r="K53" s="15"/>
      <c r="L53" s="20">
        <f t="shared" si="8"/>
        <v>0</v>
      </c>
      <c r="M53" s="60"/>
      <c r="N53" s="61" t="b">
        <v>0</v>
      </c>
      <c r="O53" s="60"/>
    </row>
    <row r="54" spans="1:15" x14ac:dyDescent="0.35">
      <c r="A54" s="94"/>
      <c r="B54" s="95"/>
      <c r="C54" s="95"/>
      <c r="D54" s="97"/>
      <c r="E54" s="97"/>
      <c r="F54" s="97"/>
      <c r="G54" s="20">
        <f t="shared" si="5"/>
        <v>0</v>
      </c>
      <c r="H54" s="20">
        <f t="shared" si="6"/>
        <v>0</v>
      </c>
      <c r="I54" s="20">
        <f t="shared" si="7"/>
        <v>0</v>
      </c>
      <c r="J54" s="15" t="str">
        <f>_xlfn.XLOOKUP(A54,Tab_Dépenses_Autres[Types de dépenses - Autres dépenses],Tab_Dépenses_Autres[Admissibilité provisoire],"N/A",0)</f>
        <v>N/A</v>
      </c>
      <c r="K54" s="15"/>
      <c r="L54" s="20">
        <f t="shared" si="8"/>
        <v>0</v>
      </c>
      <c r="M54" s="60"/>
      <c r="N54" s="61" t="b">
        <v>0</v>
      </c>
      <c r="O54" s="60"/>
    </row>
    <row r="55" spans="1:15" x14ac:dyDescent="0.35">
      <c r="A55" s="94"/>
      <c r="B55" s="95"/>
      <c r="C55" s="95"/>
      <c r="D55" s="97"/>
      <c r="E55" s="97"/>
      <c r="F55" s="97"/>
      <c r="G55" s="20">
        <f t="shared" si="5"/>
        <v>0</v>
      </c>
      <c r="H55" s="20">
        <f t="shared" si="6"/>
        <v>0</v>
      </c>
      <c r="I55" s="20">
        <f t="shared" si="7"/>
        <v>0</v>
      </c>
      <c r="J55" s="15" t="str">
        <f>_xlfn.XLOOKUP(A55,Tab_Dépenses_Autres[Types de dépenses - Autres dépenses],Tab_Dépenses_Autres[Admissibilité provisoire],"N/A",0)</f>
        <v>N/A</v>
      </c>
      <c r="K55" s="15"/>
      <c r="L55" s="20">
        <f t="shared" si="8"/>
        <v>0</v>
      </c>
      <c r="M55" s="60"/>
      <c r="N55" s="61" t="b">
        <v>0</v>
      </c>
      <c r="O55" s="60"/>
    </row>
    <row r="56" spans="1:15" x14ac:dyDescent="0.35">
      <c r="A56" s="94"/>
      <c r="B56" s="95"/>
      <c r="C56" s="95"/>
      <c r="D56" s="97"/>
      <c r="E56" s="97"/>
      <c r="F56" s="97"/>
      <c r="G56" s="20">
        <f t="shared" si="5"/>
        <v>0</v>
      </c>
      <c r="H56" s="20">
        <f t="shared" si="6"/>
        <v>0</v>
      </c>
      <c r="I56" s="20">
        <f t="shared" si="7"/>
        <v>0</v>
      </c>
      <c r="J56" s="15" t="str">
        <f>_xlfn.XLOOKUP(A56,Tab_Dépenses_Autres[Types de dépenses - Autres dépenses],Tab_Dépenses_Autres[Admissibilité provisoire],"N/A",0)</f>
        <v>N/A</v>
      </c>
      <c r="K56" s="15"/>
      <c r="L56" s="20">
        <f t="shared" si="8"/>
        <v>0</v>
      </c>
      <c r="M56" s="60"/>
      <c r="N56" s="61" t="b">
        <v>0</v>
      </c>
      <c r="O56" s="60"/>
    </row>
    <row r="57" spans="1:15" x14ac:dyDescent="0.35">
      <c r="A57" s="94"/>
      <c r="B57" s="95"/>
      <c r="C57" s="95"/>
      <c r="D57" s="97"/>
      <c r="E57" s="97"/>
      <c r="F57" s="97"/>
      <c r="G57" s="20">
        <f t="shared" si="5"/>
        <v>0</v>
      </c>
      <c r="H57" s="20">
        <f t="shared" si="6"/>
        <v>0</v>
      </c>
      <c r="I57" s="20">
        <f t="shared" si="7"/>
        <v>0</v>
      </c>
      <c r="J57" s="15" t="str">
        <f>_xlfn.XLOOKUP(A57,Tab_Dépenses_Autres[Types de dépenses - Autres dépenses],Tab_Dépenses_Autres[Admissibilité provisoire],"N/A",0)</f>
        <v>N/A</v>
      </c>
      <c r="K57" s="15"/>
      <c r="L57" s="20">
        <f t="shared" si="8"/>
        <v>0</v>
      </c>
      <c r="M57" s="60"/>
      <c r="N57" s="61" t="b">
        <v>0</v>
      </c>
      <c r="O57" s="60"/>
    </row>
    <row r="58" spans="1:15" x14ac:dyDescent="0.35">
      <c r="A58" s="94"/>
      <c r="B58" s="95"/>
      <c r="C58" s="95"/>
      <c r="D58" s="97"/>
      <c r="E58" s="97"/>
      <c r="F58" s="97"/>
      <c r="G58" s="20">
        <f t="shared" si="5"/>
        <v>0</v>
      </c>
      <c r="H58" s="20">
        <f t="shared" si="6"/>
        <v>0</v>
      </c>
      <c r="I58" s="20">
        <f t="shared" si="7"/>
        <v>0</v>
      </c>
      <c r="J58" s="15" t="str">
        <f>_xlfn.XLOOKUP(A58,Tab_Dépenses_Autres[Types de dépenses - Autres dépenses],Tab_Dépenses_Autres[Admissibilité provisoire],"N/A",0)</f>
        <v>N/A</v>
      </c>
      <c r="K58" s="15"/>
      <c r="L58" s="20">
        <f t="shared" si="8"/>
        <v>0</v>
      </c>
      <c r="M58" s="60"/>
      <c r="N58" s="61" t="b">
        <v>0</v>
      </c>
      <c r="O58" s="60"/>
    </row>
    <row r="59" spans="1:15" x14ac:dyDescent="0.35">
      <c r="A59" s="94"/>
      <c r="B59" s="95"/>
      <c r="C59" s="95"/>
      <c r="D59" s="97"/>
      <c r="E59" s="97"/>
      <c r="F59" s="97"/>
      <c r="G59" s="20">
        <f t="shared" si="5"/>
        <v>0</v>
      </c>
      <c r="H59" s="20">
        <f t="shared" si="6"/>
        <v>0</v>
      </c>
      <c r="I59" s="20">
        <f t="shared" si="7"/>
        <v>0</v>
      </c>
      <c r="J59" s="15" t="str">
        <f>_xlfn.XLOOKUP(A59,Tab_Dépenses_Autres[Types de dépenses - Autres dépenses],Tab_Dépenses_Autres[Admissibilité provisoire],"N/A",0)</f>
        <v>N/A</v>
      </c>
      <c r="K59" s="15"/>
      <c r="L59" s="20">
        <f t="shared" si="8"/>
        <v>0</v>
      </c>
      <c r="M59" s="60"/>
      <c r="N59" s="61" t="b">
        <v>0</v>
      </c>
      <c r="O59" s="60"/>
    </row>
    <row r="60" spans="1:15" x14ac:dyDescent="0.35">
      <c r="A60" s="94"/>
      <c r="B60" s="95"/>
      <c r="C60" s="95"/>
      <c r="D60" s="97"/>
      <c r="E60" s="97"/>
      <c r="F60" s="97"/>
      <c r="G60" s="20">
        <f t="shared" si="5"/>
        <v>0</v>
      </c>
      <c r="H60" s="20">
        <f t="shared" si="6"/>
        <v>0</v>
      </c>
      <c r="I60" s="20">
        <f t="shared" si="7"/>
        <v>0</v>
      </c>
      <c r="J60" s="15" t="str">
        <f>_xlfn.XLOOKUP(A60,Tab_Dépenses_Autres[Types de dépenses - Autres dépenses],Tab_Dépenses_Autres[Admissibilité provisoire],"N/A",0)</f>
        <v>N/A</v>
      </c>
      <c r="K60" s="15"/>
      <c r="L60" s="20">
        <f t="shared" si="8"/>
        <v>0</v>
      </c>
      <c r="M60" s="60"/>
      <c r="N60" s="61" t="b">
        <v>0</v>
      </c>
      <c r="O60" s="60"/>
    </row>
    <row r="61" spans="1:15" x14ac:dyDescent="0.35">
      <c r="A61" s="94"/>
      <c r="B61" s="95"/>
      <c r="C61" s="95"/>
      <c r="D61" s="97"/>
      <c r="E61" s="97"/>
      <c r="F61" s="97"/>
      <c r="G61" s="20">
        <f t="shared" si="5"/>
        <v>0</v>
      </c>
      <c r="H61" s="20">
        <f t="shared" si="6"/>
        <v>0</v>
      </c>
      <c r="I61" s="20">
        <f t="shared" si="7"/>
        <v>0</v>
      </c>
      <c r="J61" s="15" t="str">
        <f>_xlfn.XLOOKUP(A61,Tab_Dépenses_Autres[Types de dépenses - Autres dépenses],Tab_Dépenses_Autres[Admissibilité provisoire],"N/A",0)</f>
        <v>N/A</v>
      </c>
      <c r="K61" s="15"/>
      <c r="L61" s="20">
        <f t="shared" si="8"/>
        <v>0</v>
      </c>
      <c r="M61" s="60"/>
      <c r="N61" s="61" t="b">
        <v>0</v>
      </c>
      <c r="O61" s="60"/>
    </row>
    <row r="62" spans="1:15" x14ac:dyDescent="0.35">
      <c r="A62" s="94"/>
      <c r="B62" s="95"/>
      <c r="C62" s="95"/>
      <c r="D62" s="97"/>
      <c r="E62" s="97"/>
      <c r="F62" s="97"/>
      <c r="G62" s="20">
        <f t="shared" si="5"/>
        <v>0</v>
      </c>
      <c r="H62" s="20">
        <f t="shared" si="6"/>
        <v>0</v>
      </c>
      <c r="I62" s="20">
        <f t="shared" si="7"/>
        <v>0</v>
      </c>
      <c r="J62" s="15" t="str">
        <f>_xlfn.XLOOKUP(A62,Tab_Dépenses_Autres[Types de dépenses - Autres dépenses],Tab_Dépenses_Autres[Admissibilité provisoire],"N/A",0)</f>
        <v>N/A</v>
      </c>
      <c r="K62" s="15"/>
      <c r="L62" s="20">
        <f t="shared" si="8"/>
        <v>0</v>
      </c>
      <c r="M62" s="60"/>
      <c r="N62" s="61" t="b">
        <v>0</v>
      </c>
      <c r="O62" s="60"/>
    </row>
    <row r="63" spans="1:15" x14ac:dyDescent="0.35">
      <c r="A63" s="94"/>
      <c r="B63" s="95"/>
      <c r="C63" s="95"/>
      <c r="D63" s="97"/>
      <c r="E63" s="97"/>
      <c r="F63" s="97"/>
      <c r="G63" s="20">
        <f t="shared" si="5"/>
        <v>0</v>
      </c>
      <c r="H63" s="20">
        <f t="shared" si="6"/>
        <v>0</v>
      </c>
      <c r="I63" s="20">
        <f t="shared" si="7"/>
        <v>0</v>
      </c>
      <c r="J63" s="15" t="str">
        <f>_xlfn.XLOOKUP(A63,Tab_Dépenses_Autres[Types de dépenses - Autres dépenses],Tab_Dépenses_Autres[Admissibilité provisoire],"N/A",0)</f>
        <v>N/A</v>
      </c>
      <c r="K63" s="15"/>
      <c r="L63" s="20">
        <f t="shared" si="8"/>
        <v>0</v>
      </c>
      <c r="M63" s="60"/>
      <c r="N63" s="61" t="b">
        <v>0</v>
      </c>
      <c r="O63" s="60"/>
    </row>
    <row r="64" spans="1:15" x14ac:dyDescent="0.35">
      <c r="A64" s="94"/>
      <c r="B64" s="95"/>
      <c r="C64" s="95"/>
      <c r="D64" s="97"/>
      <c r="E64" s="97"/>
      <c r="F64" s="97"/>
      <c r="G64" s="20">
        <f t="shared" si="5"/>
        <v>0</v>
      </c>
      <c r="H64" s="20">
        <f t="shared" si="6"/>
        <v>0</v>
      </c>
      <c r="I64" s="20">
        <f t="shared" si="7"/>
        <v>0</v>
      </c>
      <c r="J64" s="15" t="str">
        <f>_xlfn.XLOOKUP(A64,Tab_Dépenses_Autres[Types de dépenses - Autres dépenses],Tab_Dépenses_Autres[Admissibilité provisoire],"N/A",0)</f>
        <v>N/A</v>
      </c>
      <c r="K64" s="15"/>
      <c r="L64" s="20">
        <f t="shared" si="8"/>
        <v>0</v>
      </c>
      <c r="M64" s="60"/>
      <c r="N64" s="61" t="b">
        <v>0</v>
      </c>
      <c r="O64" s="60"/>
    </row>
    <row r="65" spans="1:15" x14ac:dyDescent="0.35">
      <c r="A65" s="94"/>
      <c r="B65" s="95"/>
      <c r="C65" s="95"/>
      <c r="D65" s="97"/>
      <c r="E65" s="97"/>
      <c r="F65" s="97"/>
      <c r="G65" s="20">
        <f t="shared" si="5"/>
        <v>0</v>
      </c>
      <c r="H65" s="20">
        <f t="shared" si="6"/>
        <v>0</v>
      </c>
      <c r="I65" s="20">
        <f t="shared" si="7"/>
        <v>0</v>
      </c>
      <c r="J65" s="15" t="str">
        <f>_xlfn.XLOOKUP(A65,Tab_Dépenses_Autres[Types de dépenses - Autres dépenses],Tab_Dépenses_Autres[Admissibilité provisoire],"N/A",0)</f>
        <v>N/A</v>
      </c>
      <c r="K65" s="15"/>
      <c r="L65" s="20">
        <f t="shared" si="8"/>
        <v>0</v>
      </c>
      <c r="M65" s="60"/>
      <c r="N65" s="61" t="b">
        <v>0</v>
      </c>
      <c r="O65" s="60"/>
    </row>
    <row r="66" spans="1:15" x14ac:dyDescent="0.35">
      <c r="A66" s="94"/>
      <c r="B66" s="95"/>
      <c r="C66" s="95"/>
      <c r="D66" s="97"/>
      <c r="E66" s="97"/>
      <c r="F66" s="97"/>
      <c r="G66" s="20">
        <f t="shared" si="5"/>
        <v>0</v>
      </c>
      <c r="H66" s="20">
        <f t="shared" si="6"/>
        <v>0</v>
      </c>
      <c r="I66" s="20">
        <f t="shared" si="7"/>
        <v>0</v>
      </c>
      <c r="J66" s="15" t="str">
        <f>_xlfn.XLOOKUP(A66,Tab_Dépenses_Autres[Types de dépenses - Autres dépenses],Tab_Dépenses_Autres[Admissibilité provisoire],"N/A",0)</f>
        <v>N/A</v>
      </c>
      <c r="K66" s="15"/>
      <c r="L66" s="20">
        <f t="shared" si="8"/>
        <v>0</v>
      </c>
      <c r="M66" s="60"/>
      <c r="N66" s="61" t="b">
        <v>0</v>
      </c>
      <c r="O66" s="60"/>
    </row>
    <row r="67" spans="1:15" x14ac:dyDescent="0.35">
      <c r="A67" s="94"/>
      <c r="B67" s="95"/>
      <c r="C67" s="95"/>
      <c r="D67" s="97"/>
      <c r="E67" s="97"/>
      <c r="F67" s="97"/>
      <c r="G67" s="20">
        <f t="shared" si="5"/>
        <v>0</v>
      </c>
      <c r="H67" s="20">
        <f t="shared" si="6"/>
        <v>0</v>
      </c>
      <c r="I67" s="20">
        <f t="shared" si="7"/>
        <v>0</v>
      </c>
      <c r="J67" s="15" t="str">
        <f>_xlfn.XLOOKUP(A67,Tab_Dépenses_Autres[Types de dépenses - Autres dépenses],Tab_Dépenses_Autres[Admissibilité provisoire],"N/A",0)</f>
        <v>N/A</v>
      </c>
      <c r="K67" s="15"/>
      <c r="L67" s="20">
        <f t="shared" si="8"/>
        <v>0</v>
      </c>
      <c r="M67" s="60"/>
      <c r="N67" s="61" t="b">
        <v>0</v>
      </c>
      <c r="O67" s="60"/>
    </row>
    <row r="68" spans="1:15" x14ac:dyDescent="0.35">
      <c r="A68" s="94"/>
      <c r="B68" s="95"/>
      <c r="C68" s="95"/>
      <c r="D68" s="97"/>
      <c r="E68" s="97"/>
      <c r="F68" s="97"/>
      <c r="G68" s="20">
        <f t="shared" si="5"/>
        <v>0</v>
      </c>
      <c r="H68" s="20">
        <f t="shared" si="6"/>
        <v>0</v>
      </c>
      <c r="I68" s="20">
        <f t="shared" si="7"/>
        <v>0</v>
      </c>
      <c r="J68" s="15" t="str">
        <f>_xlfn.XLOOKUP(A68,Tab_Dépenses_Autres[Types de dépenses - Autres dépenses],Tab_Dépenses_Autres[Admissibilité provisoire],"N/A",0)</f>
        <v>N/A</v>
      </c>
      <c r="K68" s="15"/>
      <c r="L68" s="20">
        <f t="shared" si="8"/>
        <v>0</v>
      </c>
      <c r="M68" s="60"/>
      <c r="N68" s="61" t="b">
        <v>0</v>
      </c>
      <c r="O68" s="60"/>
    </row>
    <row r="69" spans="1:15" x14ac:dyDescent="0.35">
      <c r="A69" s="94"/>
      <c r="B69" s="95"/>
      <c r="C69" s="95"/>
      <c r="D69" s="97"/>
      <c r="E69" s="97"/>
      <c r="F69" s="97"/>
      <c r="G69" s="20">
        <f t="shared" si="5"/>
        <v>0</v>
      </c>
      <c r="H69" s="20">
        <f t="shared" si="6"/>
        <v>0</v>
      </c>
      <c r="I69" s="20">
        <f t="shared" si="7"/>
        <v>0</v>
      </c>
      <c r="J69" s="15" t="str">
        <f>_xlfn.XLOOKUP(A69,Tab_Dépenses_Autres[Types de dépenses - Autres dépenses],Tab_Dépenses_Autres[Admissibilité provisoire],"N/A",0)</f>
        <v>N/A</v>
      </c>
      <c r="K69" s="15"/>
      <c r="L69" s="20">
        <f t="shared" si="8"/>
        <v>0</v>
      </c>
      <c r="M69" s="60"/>
      <c r="N69" s="61" t="b">
        <v>0</v>
      </c>
      <c r="O69" s="60"/>
    </row>
    <row r="70" spans="1:15" x14ac:dyDescent="0.35">
      <c r="A70" s="94"/>
      <c r="B70" s="95"/>
      <c r="C70" s="95"/>
      <c r="D70" s="97"/>
      <c r="E70" s="97"/>
      <c r="F70" s="97"/>
      <c r="G70" s="20">
        <f t="shared" si="5"/>
        <v>0</v>
      </c>
      <c r="H70" s="20">
        <f t="shared" si="6"/>
        <v>0</v>
      </c>
      <c r="I70" s="20">
        <f t="shared" si="7"/>
        <v>0</v>
      </c>
      <c r="J70" s="15" t="str">
        <f>_xlfn.XLOOKUP(A70,Tab_Dépenses_Autres[Types de dépenses - Autres dépenses],Tab_Dépenses_Autres[Admissibilité provisoire],"N/A",0)</f>
        <v>N/A</v>
      </c>
      <c r="K70" s="15"/>
      <c r="L70" s="20">
        <f t="shared" si="8"/>
        <v>0</v>
      </c>
      <c r="M70" s="60"/>
      <c r="N70" s="61" t="b">
        <v>0</v>
      </c>
      <c r="O70" s="60"/>
    </row>
    <row r="71" spans="1:15" x14ac:dyDescent="0.35">
      <c r="A71" s="94"/>
      <c r="B71" s="95"/>
      <c r="C71" s="95"/>
      <c r="D71" s="97"/>
      <c r="E71" s="97"/>
      <c r="F71" s="97"/>
      <c r="G71" s="20">
        <f t="shared" si="5"/>
        <v>0</v>
      </c>
      <c r="H71" s="20">
        <f t="shared" si="6"/>
        <v>0</v>
      </c>
      <c r="I71" s="20">
        <f t="shared" si="7"/>
        <v>0</v>
      </c>
      <c r="J71" s="15" t="str">
        <f>_xlfn.XLOOKUP(A71,Tab_Dépenses_Autres[Types de dépenses - Autres dépenses],Tab_Dépenses_Autres[Admissibilité provisoire],"N/A",0)</f>
        <v>N/A</v>
      </c>
      <c r="K71" s="15"/>
      <c r="L71" s="20">
        <f t="shared" si="8"/>
        <v>0</v>
      </c>
      <c r="M71" s="60"/>
      <c r="N71" s="61" t="b">
        <v>0</v>
      </c>
      <c r="O71" s="60"/>
    </row>
    <row r="72" spans="1:15" x14ac:dyDescent="0.35">
      <c r="A72" s="94"/>
      <c r="B72" s="95"/>
      <c r="C72" s="95"/>
      <c r="D72" s="97"/>
      <c r="E72" s="97"/>
      <c r="F72" s="97"/>
      <c r="G72" s="20">
        <f t="shared" si="5"/>
        <v>0</v>
      </c>
      <c r="H72" s="20">
        <f t="shared" si="6"/>
        <v>0</v>
      </c>
      <c r="I72" s="20">
        <f t="shared" si="7"/>
        <v>0</v>
      </c>
      <c r="J72" s="15" t="str">
        <f>_xlfn.XLOOKUP(A72,Tab_Dépenses_Autres[Types de dépenses - Autres dépenses],Tab_Dépenses_Autres[Admissibilité provisoire],"N/A",0)</f>
        <v>N/A</v>
      </c>
      <c r="K72" s="15"/>
      <c r="L72" s="20">
        <f t="shared" si="8"/>
        <v>0</v>
      </c>
      <c r="M72" s="60"/>
      <c r="N72" s="61" t="b">
        <v>0</v>
      </c>
      <c r="O72" s="60"/>
    </row>
    <row r="73" spans="1:15" x14ac:dyDescent="0.35">
      <c r="A73" s="94"/>
      <c r="B73" s="95"/>
      <c r="C73" s="95"/>
      <c r="D73" s="97"/>
      <c r="E73" s="97"/>
      <c r="F73" s="97"/>
      <c r="G73" s="20">
        <f t="shared" si="5"/>
        <v>0</v>
      </c>
      <c r="H73" s="20">
        <f t="shared" si="6"/>
        <v>0</v>
      </c>
      <c r="I73" s="20">
        <f t="shared" si="7"/>
        <v>0</v>
      </c>
      <c r="J73" s="15" t="str">
        <f>_xlfn.XLOOKUP(A73,Tab_Dépenses_Autres[Types de dépenses - Autres dépenses],Tab_Dépenses_Autres[Admissibilité provisoire],"N/A",0)</f>
        <v>N/A</v>
      </c>
      <c r="K73" s="15"/>
      <c r="L73" s="20">
        <f t="shared" si="8"/>
        <v>0</v>
      </c>
      <c r="M73" s="60"/>
      <c r="N73" s="61" t="b">
        <v>0</v>
      </c>
      <c r="O73" s="60"/>
    </row>
    <row r="74" spans="1:15" x14ac:dyDescent="0.35">
      <c r="A74" s="94"/>
      <c r="B74" s="95"/>
      <c r="C74" s="95"/>
      <c r="D74" s="97"/>
      <c r="E74" s="97"/>
      <c r="F74" s="97"/>
      <c r="G74" s="20">
        <f t="shared" si="5"/>
        <v>0</v>
      </c>
      <c r="H74" s="20">
        <f t="shared" si="6"/>
        <v>0</v>
      </c>
      <c r="I74" s="20">
        <f t="shared" si="7"/>
        <v>0</v>
      </c>
      <c r="J74" s="15" t="str">
        <f>_xlfn.XLOOKUP(A74,Tab_Dépenses_Autres[Types de dépenses - Autres dépenses],Tab_Dépenses_Autres[Admissibilité provisoire],"N/A",0)</f>
        <v>N/A</v>
      </c>
      <c r="K74" s="15"/>
      <c r="L74" s="20">
        <f t="shared" si="8"/>
        <v>0</v>
      </c>
      <c r="M74" s="60"/>
      <c r="N74" s="61" t="b">
        <v>0</v>
      </c>
      <c r="O74" s="60"/>
    </row>
    <row r="75" spans="1:15" x14ac:dyDescent="0.35">
      <c r="A75" s="94"/>
      <c r="B75" s="95"/>
      <c r="C75" s="95"/>
      <c r="D75" s="97"/>
      <c r="E75" s="97"/>
      <c r="F75" s="97"/>
      <c r="G75" s="20">
        <f t="shared" si="5"/>
        <v>0</v>
      </c>
      <c r="H75" s="20">
        <f t="shared" si="6"/>
        <v>0</v>
      </c>
      <c r="I75" s="20">
        <f t="shared" si="7"/>
        <v>0</v>
      </c>
      <c r="J75" s="15" t="str">
        <f>_xlfn.XLOOKUP(A75,Tab_Dépenses_Autres[Types de dépenses - Autres dépenses],Tab_Dépenses_Autres[Admissibilité provisoire],"N/A",0)</f>
        <v>N/A</v>
      </c>
      <c r="K75" s="15"/>
      <c r="L75" s="20">
        <f t="shared" si="8"/>
        <v>0</v>
      </c>
      <c r="M75" s="60"/>
      <c r="N75" s="61" t="b">
        <v>0</v>
      </c>
      <c r="O75" s="60"/>
    </row>
    <row r="76" spans="1:15" x14ac:dyDescent="0.35">
      <c r="A76" s="94"/>
      <c r="B76" s="95"/>
      <c r="C76" s="95"/>
      <c r="D76" s="97"/>
      <c r="E76" s="97"/>
      <c r="F76" s="97"/>
      <c r="G76" s="20">
        <f t="shared" si="5"/>
        <v>0</v>
      </c>
      <c r="H76" s="20">
        <f t="shared" si="6"/>
        <v>0</v>
      </c>
      <c r="I76" s="20">
        <f t="shared" si="7"/>
        <v>0</v>
      </c>
      <c r="J76" s="15" t="str">
        <f>_xlfn.XLOOKUP(A76,Tab_Dépenses_Autres[Types de dépenses - Autres dépenses],Tab_Dépenses_Autres[Admissibilité provisoire],"N/A",0)</f>
        <v>N/A</v>
      </c>
      <c r="K76" s="15"/>
      <c r="L76" s="20">
        <f t="shared" si="8"/>
        <v>0</v>
      </c>
      <c r="M76" s="60"/>
      <c r="N76" s="61" t="b">
        <v>0</v>
      </c>
      <c r="O76" s="60"/>
    </row>
    <row r="77" spans="1:15" x14ac:dyDescent="0.35">
      <c r="A77" s="94"/>
      <c r="B77" s="95"/>
      <c r="C77" s="95"/>
      <c r="D77" s="97"/>
      <c r="E77" s="97"/>
      <c r="F77" s="97"/>
      <c r="G77" s="20">
        <f t="shared" si="5"/>
        <v>0</v>
      </c>
      <c r="H77" s="20">
        <f t="shared" si="6"/>
        <v>0</v>
      </c>
      <c r="I77" s="20">
        <f t="shared" si="7"/>
        <v>0</v>
      </c>
      <c r="J77" s="15" t="str">
        <f>_xlfn.XLOOKUP(A77,Tab_Dépenses_Autres[Types de dépenses - Autres dépenses],Tab_Dépenses_Autres[Admissibilité provisoire],"N/A",0)</f>
        <v>N/A</v>
      </c>
      <c r="K77" s="15"/>
      <c r="L77" s="20">
        <f t="shared" si="8"/>
        <v>0</v>
      </c>
      <c r="M77" s="60"/>
      <c r="N77" s="61" t="b">
        <v>0</v>
      </c>
      <c r="O77" s="60"/>
    </row>
    <row r="78" spans="1:15" ht="16.350000000000001" customHeight="1" x14ac:dyDescent="0.35">
      <c r="A78" s="127" t="s">
        <v>42</v>
      </c>
      <c r="B78" s="128"/>
      <c r="C78" s="128"/>
      <c r="D78" s="128"/>
      <c r="E78" s="128"/>
      <c r="F78" s="129"/>
      <c r="G78" s="16">
        <f>SUM(G48:G77)</f>
        <v>0</v>
      </c>
      <c r="H78" s="16">
        <f>SUM(H48:H77)</f>
        <v>0</v>
      </c>
      <c r="I78" s="16">
        <f>SUM(I48:I77)</f>
        <v>0</v>
      </c>
      <c r="J78" s="16"/>
      <c r="K78" s="16"/>
      <c r="L78" s="16">
        <f>SUM(L48:L77)</f>
        <v>0</v>
      </c>
      <c r="O78" s="18">
        <f>SUM(O63:O77)</f>
        <v>0</v>
      </c>
    </row>
    <row r="79" spans="1:15" ht="24.9" customHeight="1" x14ac:dyDescent="0.35">
      <c r="A79" s="130" t="s">
        <v>43</v>
      </c>
      <c r="B79" s="131"/>
      <c r="C79" s="131"/>
      <c r="D79" s="131"/>
      <c r="E79" s="131"/>
      <c r="F79" s="132"/>
      <c r="G79" s="17">
        <f>G45+G78</f>
        <v>0</v>
      </c>
      <c r="H79" s="17">
        <f t="shared" ref="H79:I79" si="9">H45+H78</f>
        <v>0</v>
      </c>
      <c r="I79" s="17">
        <f t="shared" si="9"/>
        <v>0</v>
      </c>
      <c r="J79" s="17"/>
      <c r="K79" s="17"/>
      <c r="L79" s="66">
        <f>L45+L78</f>
        <v>0</v>
      </c>
      <c r="O79" s="65">
        <f>O45+O78</f>
        <v>0</v>
      </c>
    </row>
    <row r="80" spans="1:15" ht="30.9" customHeight="1" x14ac:dyDescent="0.35">
      <c r="B80" s="30"/>
      <c r="C80" s="30"/>
      <c r="D80" s="30"/>
      <c r="E80" s="113" t="s">
        <v>44</v>
      </c>
      <c r="F80" s="113"/>
      <c r="G80" s="13">
        <f>G24-G79</f>
        <v>0</v>
      </c>
      <c r="H80" s="30"/>
      <c r="I80" s="13">
        <f>G24-I79</f>
        <v>0</v>
      </c>
    </row>
    <row r="81" spans="1:16" ht="18.899999999999999" customHeight="1" x14ac:dyDescent="0.35">
      <c r="A81" s="29"/>
      <c r="B81" s="29"/>
      <c r="C81" s="29"/>
      <c r="D81" s="29"/>
      <c r="E81" s="29"/>
      <c r="F81" s="29"/>
      <c r="G81" s="13"/>
      <c r="H81" s="30"/>
      <c r="I81" s="13"/>
    </row>
    <row r="82" spans="1:16" ht="17.100000000000001" customHeight="1" x14ac:dyDescent="0.35">
      <c r="A82" s="138"/>
      <c r="B82" s="139"/>
      <c r="C82" s="151" t="s">
        <v>45</v>
      </c>
      <c r="D82" s="151"/>
      <c r="E82" s="151"/>
      <c r="F82" s="151"/>
      <c r="G82" s="151"/>
    </row>
    <row r="83" spans="1:16" s="5" customFormat="1" x14ac:dyDescent="0.35">
      <c r="A83" s="133"/>
      <c r="B83" s="134"/>
      <c r="C83" s="115" t="s">
        <v>22</v>
      </c>
      <c r="D83" s="115"/>
      <c r="E83" s="115"/>
      <c r="F83" s="115"/>
      <c r="G83" s="31" t="s">
        <v>46</v>
      </c>
      <c r="H83" s="8"/>
      <c r="I83" s="8"/>
      <c r="J83" s="64"/>
      <c r="K83" s="64"/>
      <c r="L83" s="64"/>
      <c r="M83" s="64"/>
      <c r="N83" s="64"/>
      <c r="O83" s="64"/>
      <c r="P83" s="2"/>
    </row>
    <row r="84" spans="1:16" ht="17.100000000000001" customHeight="1" x14ac:dyDescent="0.35">
      <c r="A84" s="133"/>
      <c r="B84" s="134"/>
      <c r="C84" s="110" t="s">
        <v>47</v>
      </c>
      <c r="D84" s="110"/>
      <c r="E84" s="110"/>
      <c r="F84" s="110"/>
      <c r="G84" s="32">
        <f>G85+G86</f>
        <v>0</v>
      </c>
    </row>
    <row r="85" spans="1:16" ht="18" customHeight="1" x14ac:dyDescent="0.35">
      <c r="A85" s="133"/>
      <c r="B85" s="134"/>
      <c r="C85" s="114" t="s">
        <v>48</v>
      </c>
      <c r="D85" s="114"/>
      <c r="E85" s="114"/>
      <c r="F85" s="114"/>
      <c r="G85" s="12">
        <f>SUMIF(J30:J44,"Oui",G30:G44)</f>
        <v>0</v>
      </c>
    </row>
    <row r="86" spans="1:16" ht="18" customHeight="1" x14ac:dyDescent="0.35">
      <c r="A86" s="133"/>
      <c r="B86" s="134"/>
      <c r="C86" s="114" t="s">
        <v>49</v>
      </c>
      <c r="D86" s="114"/>
      <c r="E86" s="114"/>
      <c r="F86" s="114"/>
      <c r="G86" s="12">
        <f>SUMIF(J48:J77,"Oui",G48:G77)</f>
        <v>0</v>
      </c>
    </row>
    <row r="87" spans="1:16" ht="17.100000000000001" customHeight="1" x14ac:dyDescent="0.35">
      <c r="C87" s="110" t="s">
        <v>50</v>
      </c>
      <c r="D87" s="110"/>
      <c r="E87" s="110"/>
      <c r="F87" s="110"/>
      <c r="G87" s="32">
        <f>G88+G89</f>
        <v>0</v>
      </c>
    </row>
    <row r="88" spans="1:16" ht="17.399999999999999" customHeight="1" x14ac:dyDescent="0.35">
      <c r="C88" s="114" t="s">
        <v>51</v>
      </c>
      <c r="D88" s="114"/>
      <c r="E88" s="114"/>
      <c r="F88" s="114"/>
      <c r="G88" s="12">
        <f>SUMIF(J30:J44,"Non",G30:G44)+SUMIF(J30:J44,"À évaluer",G30:G44)+SUMIF(J48:J77,"Non",G48:G77)+SUMIF(J48:J77,"À évaluer",G48:G77)</f>
        <v>0</v>
      </c>
    </row>
    <row r="89" spans="1:16" ht="15.9" customHeight="1" x14ac:dyDescent="0.35">
      <c r="C89" s="114" t="s">
        <v>52</v>
      </c>
      <c r="D89" s="114"/>
      <c r="E89" s="114"/>
      <c r="F89" s="114"/>
      <c r="G89" s="12">
        <f>$H$45+$H$78</f>
        <v>0</v>
      </c>
    </row>
    <row r="90" spans="1:16" ht="17.100000000000001" customHeight="1" x14ac:dyDescent="0.35">
      <c r="C90" s="125" t="s">
        <v>53</v>
      </c>
      <c r="D90" s="125"/>
      <c r="E90" s="125"/>
      <c r="F90" s="125"/>
      <c r="G90" s="19">
        <f>G22</f>
        <v>0</v>
      </c>
    </row>
    <row r="91" spans="1:16" ht="17.100000000000001" customHeight="1" x14ac:dyDescent="0.35">
      <c r="C91" s="126" t="s">
        <v>54</v>
      </c>
      <c r="D91" s="126"/>
      <c r="E91" s="126"/>
      <c r="F91" s="126"/>
      <c r="G91" s="55">
        <f>G84+G87</f>
        <v>0</v>
      </c>
      <c r="H91" s="103" t="s">
        <v>146</v>
      </c>
      <c r="I91" s="103"/>
      <c r="J91" s="103"/>
    </row>
    <row r="92" spans="1:16" ht="17.100000000000001" customHeight="1" x14ac:dyDescent="0.35">
      <c r="C92" s="119" t="s">
        <v>55</v>
      </c>
      <c r="D92" s="119"/>
      <c r="E92" s="119"/>
      <c r="F92" s="119"/>
      <c r="G92" s="44">
        <f>G91-G90</f>
        <v>0</v>
      </c>
      <c r="H92" s="103"/>
      <c r="I92" s="103"/>
      <c r="J92" s="103"/>
    </row>
    <row r="93" spans="1:16" ht="15.6" customHeight="1" x14ac:dyDescent="0.35">
      <c r="C93" s="159"/>
      <c r="D93" s="118"/>
      <c r="E93" s="118"/>
      <c r="F93" s="118"/>
      <c r="G93" s="118"/>
      <c r="H93" s="103"/>
      <c r="I93" s="103"/>
      <c r="J93" s="103"/>
    </row>
    <row r="94" spans="1:16" x14ac:dyDescent="0.35">
      <c r="C94" s="27"/>
      <c r="D94" s="28"/>
      <c r="E94" s="28"/>
      <c r="F94" s="28"/>
      <c r="G94" s="28"/>
    </row>
  </sheetData>
  <sheetProtection algorithmName="SHA-512" hashValue="RET/s7/pVC/ypu6fL0MRmUqVaK1pfllqSzZ4pP0paEQ+JhDOJzHF8J8X7oU0HQuEvJ5EXUHMcGSWC31EQwD1Jw==" saltValue="Zz7Fc0iTmEGExEQIWwp2dw==" spinCount="100000" sheet="1" objects="1" scenarios="1" formatCells="0" formatColumns="0" formatRows="0" insertHyperlinks="0" sort="0" autoFilter="0" pivotTables="0"/>
  <mergeCells count="60">
    <mergeCell ref="C91:F91"/>
    <mergeCell ref="C92:F92"/>
    <mergeCell ref="C93:G93"/>
    <mergeCell ref="A86:B86"/>
    <mergeCell ref="C86:F86"/>
    <mergeCell ref="C87:F87"/>
    <mergeCell ref="C88:F88"/>
    <mergeCell ref="C89:F89"/>
    <mergeCell ref="C90:F90"/>
    <mergeCell ref="A83:B83"/>
    <mergeCell ref="C83:F83"/>
    <mergeCell ref="A84:B84"/>
    <mergeCell ref="C84:F84"/>
    <mergeCell ref="A85:B85"/>
    <mergeCell ref="C85:F85"/>
    <mergeCell ref="A78:F78"/>
    <mergeCell ref="A79:F79"/>
    <mergeCell ref="E80:F80"/>
    <mergeCell ref="A82:B82"/>
    <mergeCell ref="C82:G82"/>
    <mergeCell ref="I22:J24"/>
    <mergeCell ref="A23:F23"/>
    <mergeCell ref="A24:F24"/>
    <mergeCell ref="K27:O27"/>
    <mergeCell ref="K46:O46"/>
    <mergeCell ref="A28:B28"/>
    <mergeCell ref="A22:F22"/>
    <mergeCell ref="A19:B19"/>
    <mergeCell ref="C19:F19"/>
    <mergeCell ref="A20:B20"/>
    <mergeCell ref="C20:F20"/>
    <mergeCell ref="A21:B21"/>
    <mergeCell ref="C21:F21"/>
    <mergeCell ref="A8:B8"/>
    <mergeCell ref="C8:H8"/>
    <mergeCell ref="A11:H11"/>
    <mergeCell ref="A13:B13"/>
    <mergeCell ref="C13:F13"/>
    <mergeCell ref="A1:B1"/>
    <mergeCell ref="C1:F1"/>
    <mergeCell ref="G1:H1"/>
    <mergeCell ref="A6:H6"/>
    <mergeCell ref="A7:B7"/>
    <mergeCell ref="C7:H7"/>
    <mergeCell ref="H91:J93"/>
    <mergeCell ref="A9:B9"/>
    <mergeCell ref="C9:H9"/>
    <mergeCell ref="A27:B27"/>
    <mergeCell ref="A12:B12"/>
    <mergeCell ref="C12:F12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</mergeCells>
  <conditionalFormatting sqref="J30:K44">
    <cfRule type="expression" dxfId="3" priority="3">
      <formula>J30="Non"</formula>
    </cfRule>
    <cfRule type="expression" dxfId="2" priority="4">
      <formula>J30="Oui"</formula>
    </cfRule>
  </conditionalFormatting>
  <conditionalFormatting sqref="J48:K77">
    <cfRule type="expression" dxfId="1" priority="1">
      <formula>J48="Non"</formula>
    </cfRule>
    <cfRule type="expression" dxfId="0" priority="2">
      <formula>J48="Oui"</formula>
    </cfRule>
  </conditionalFormatting>
  <dataValidations count="1">
    <dataValidation type="list" allowBlank="1" showInputMessage="1" showErrorMessage="1" sqref="A13:B21" xr:uid="{CBAAE7C8-9112-4E58-A148-A4EE05725F3C}">
      <formula1>Revenus_Type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B96A2D8-50DF-4AB9-A05C-4448FA9C44F5}">
          <x14:formula1>
            <xm:f>Listes!$I$2:$I$3</xm:f>
          </x14:formula1>
          <xm:sqref>F30:F44 F48:F77</xm:sqref>
        </x14:dataValidation>
        <x14:dataValidation type="list" allowBlank="1" showInputMessage="1" showErrorMessage="1" xr:uid="{0A6B3CDD-174B-43A4-9FF2-32DDB700CF20}">
          <x14:formula1>
            <xm:f>Listes!$D$2:$D$7</xm:f>
          </x14:formula1>
          <xm:sqref>A48:A77</xm:sqref>
        </x14:dataValidation>
        <x14:dataValidation type="list" allowBlank="1" showInputMessage="1" showErrorMessage="1" xr:uid="{F5A7DD6E-03B4-4EBB-BB44-20D2FFCBBA45}">
          <x14:formula1>
            <xm:f>Listes!$A$2:$A$8</xm:f>
          </x14:formula1>
          <xm:sqref>A30:A44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53350-0EC4-4B05-8CE1-8F6BB74D82F0}">
  <sheetPr>
    <tabColor rgb="FFA5D579"/>
  </sheetPr>
  <dimension ref="A1:H37"/>
  <sheetViews>
    <sheetView showGridLines="0" workbookViewId="0">
      <selection activeCell="D8" sqref="D8"/>
    </sheetView>
  </sheetViews>
  <sheetFormatPr baseColWidth="10" defaultColWidth="11.54296875" defaultRowHeight="15.6" x14ac:dyDescent="0.35"/>
  <cols>
    <col min="1" max="1" width="21.26953125" customWidth="1"/>
    <col min="2" max="2" width="9.81640625" customWidth="1"/>
    <col min="3" max="3" width="20.1796875" customWidth="1"/>
    <col min="4" max="4" width="11.90625" customWidth="1"/>
    <col min="5" max="5" width="15.6328125" customWidth="1"/>
    <col min="6" max="6" width="14.36328125" customWidth="1"/>
    <col min="7" max="7" width="30.81640625" customWidth="1"/>
    <col min="8" max="8" width="28.26953125" customWidth="1"/>
    <col min="9" max="9" width="24.54296875" customWidth="1"/>
  </cols>
  <sheetData>
    <row r="1" spans="1:8" ht="21" x14ac:dyDescent="0.35">
      <c r="A1" s="163" t="s">
        <v>62</v>
      </c>
      <c r="B1" s="163"/>
      <c r="C1" s="163"/>
      <c r="D1" s="163"/>
      <c r="E1" s="163"/>
      <c r="F1" s="163"/>
      <c r="G1" s="163"/>
      <c r="H1" s="163"/>
    </row>
    <row r="2" spans="1:8" ht="16.5" customHeight="1" x14ac:dyDescent="0.35">
      <c r="A2" s="164" t="s">
        <v>63</v>
      </c>
      <c r="B2" s="164"/>
      <c r="C2" s="164"/>
      <c r="D2" s="164"/>
      <c r="E2" s="164"/>
      <c r="F2" s="164"/>
      <c r="G2" s="164"/>
      <c r="H2" s="164"/>
    </row>
    <row r="3" spans="1:8" ht="16.2" customHeight="1" x14ac:dyDescent="0.35">
      <c r="A3" s="164" t="s">
        <v>151</v>
      </c>
      <c r="B3" s="164"/>
      <c r="C3" s="164"/>
      <c r="D3" s="164"/>
      <c r="E3" s="164"/>
      <c r="F3" s="164"/>
      <c r="G3" s="164"/>
      <c r="H3" s="164"/>
    </row>
    <row r="4" spans="1:8" ht="14.4" customHeight="1" x14ac:dyDescent="0.35">
      <c r="A4" s="165" t="s">
        <v>64</v>
      </c>
      <c r="B4" s="165"/>
      <c r="C4" s="165"/>
      <c r="D4" s="165"/>
      <c r="E4" s="165"/>
      <c r="F4" s="165"/>
      <c r="G4" s="165"/>
      <c r="H4" s="165"/>
    </row>
    <row r="5" spans="1:8" ht="14.4" customHeight="1" x14ac:dyDescent="0.35">
      <c r="A5" s="82"/>
      <c r="B5" s="82"/>
      <c r="C5" s="82"/>
      <c r="D5" s="82"/>
      <c r="E5" s="82"/>
      <c r="F5" s="82"/>
      <c r="G5" s="82"/>
    </row>
    <row r="6" spans="1:8" ht="53.4" customHeight="1" x14ac:dyDescent="0.35">
      <c r="A6" s="42" t="s">
        <v>65</v>
      </c>
      <c r="B6" s="42" t="s">
        <v>66</v>
      </c>
      <c r="C6" s="42" t="s">
        <v>67</v>
      </c>
      <c r="D6" s="42" t="s">
        <v>68</v>
      </c>
      <c r="E6" s="42" t="s">
        <v>69</v>
      </c>
      <c r="F6" s="42" t="s">
        <v>46</v>
      </c>
      <c r="G6" s="41" t="s">
        <v>70</v>
      </c>
      <c r="H6" s="100" t="s">
        <v>150</v>
      </c>
    </row>
    <row r="7" spans="1:8" x14ac:dyDescent="0.35">
      <c r="A7" s="36"/>
      <c r="B7" s="36"/>
      <c r="C7" s="36"/>
      <c r="D7" s="37"/>
      <c r="E7" s="36"/>
      <c r="F7" s="101">
        <f>D7*E7</f>
        <v>0</v>
      </c>
      <c r="G7" s="38"/>
      <c r="H7" s="38"/>
    </row>
    <row r="8" spans="1:8" x14ac:dyDescent="0.35">
      <c r="A8" s="36"/>
      <c r="B8" s="36"/>
      <c r="C8" s="36"/>
      <c r="D8" s="37"/>
      <c r="E8" s="36"/>
      <c r="F8" s="101">
        <f t="shared" ref="F8:F36" si="0">D8*E8</f>
        <v>0</v>
      </c>
      <c r="G8" s="38"/>
      <c r="H8" s="38"/>
    </row>
    <row r="9" spans="1:8" x14ac:dyDescent="0.35">
      <c r="A9" s="36"/>
      <c r="B9" s="36"/>
      <c r="C9" s="36"/>
      <c r="D9" s="37"/>
      <c r="E9" s="36"/>
      <c r="F9" s="101">
        <f t="shared" si="0"/>
        <v>0</v>
      </c>
      <c r="G9" s="38"/>
      <c r="H9" s="38"/>
    </row>
    <row r="10" spans="1:8" x14ac:dyDescent="0.35">
      <c r="A10" s="36"/>
      <c r="B10" s="36"/>
      <c r="C10" s="36"/>
      <c r="D10" s="37"/>
      <c r="E10" s="36"/>
      <c r="F10" s="101">
        <f t="shared" si="0"/>
        <v>0</v>
      </c>
      <c r="G10" s="38"/>
      <c r="H10" s="38"/>
    </row>
    <row r="11" spans="1:8" x14ac:dyDescent="0.35">
      <c r="A11" s="36"/>
      <c r="B11" s="36"/>
      <c r="C11" s="36"/>
      <c r="D11" s="37"/>
      <c r="E11" s="36"/>
      <c r="F11" s="101">
        <f t="shared" si="0"/>
        <v>0</v>
      </c>
      <c r="G11" s="38"/>
      <c r="H11" s="38"/>
    </row>
    <row r="12" spans="1:8" x14ac:dyDescent="0.35">
      <c r="A12" s="36"/>
      <c r="B12" s="36"/>
      <c r="C12" s="36"/>
      <c r="D12" s="37"/>
      <c r="E12" s="36"/>
      <c r="F12" s="101">
        <f t="shared" si="0"/>
        <v>0</v>
      </c>
      <c r="G12" s="38"/>
      <c r="H12" s="38"/>
    </row>
    <row r="13" spans="1:8" x14ac:dyDescent="0.35">
      <c r="A13" s="36"/>
      <c r="B13" s="36"/>
      <c r="C13" s="36"/>
      <c r="D13" s="37"/>
      <c r="E13" s="36"/>
      <c r="F13" s="101">
        <f t="shared" si="0"/>
        <v>0</v>
      </c>
      <c r="G13" s="38"/>
      <c r="H13" s="38"/>
    </row>
    <row r="14" spans="1:8" x14ac:dyDescent="0.35">
      <c r="A14" s="36"/>
      <c r="B14" s="36"/>
      <c r="C14" s="36"/>
      <c r="D14" s="37"/>
      <c r="E14" s="36"/>
      <c r="F14" s="101">
        <f t="shared" si="0"/>
        <v>0</v>
      </c>
      <c r="G14" s="38"/>
      <c r="H14" s="38"/>
    </row>
    <row r="15" spans="1:8" x14ac:dyDescent="0.35">
      <c r="A15" s="36"/>
      <c r="B15" s="36"/>
      <c r="C15" s="36"/>
      <c r="D15" s="37"/>
      <c r="E15" s="36"/>
      <c r="F15" s="101">
        <f t="shared" si="0"/>
        <v>0</v>
      </c>
      <c r="G15" s="38"/>
      <c r="H15" s="38"/>
    </row>
    <row r="16" spans="1:8" x14ac:dyDescent="0.35">
      <c r="A16" s="36"/>
      <c r="B16" s="36"/>
      <c r="C16" s="36"/>
      <c r="D16" s="37"/>
      <c r="E16" s="36"/>
      <c r="F16" s="101">
        <f t="shared" si="0"/>
        <v>0</v>
      </c>
      <c r="G16" s="38"/>
      <c r="H16" s="38"/>
    </row>
    <row r="17" spans="1:8" x14ac:dyDescent="0.35">
      <c r="A17" s="36"/>
      <c r="B17" s="36"/>
      <c r="C17" s="36"/>
      <c r="D17" s="37"/>
      <c r="E17" s="36"/>
      <c r="F17" s="101">
        <f t="shared" si="0"/>
        <v>0</v>
      </c>
      <c r="G17" s="38"/>
      <c r="H17" s="38"/>
    </row>
    <row r="18" spans="1:8" x14ac:dyDescent="0.35">
      <c r="A18" s="36"/>
      <c r="B18" s="36"/>
      <c r="C18" s="36"/>
      <c r="D18" s="37"/>
      <c r="E18" s="36"/>
      <c r="F18" s="101">
        <f t="shared" si="0"/>
        <v>0</v>
      </c>
      <c r="G18" s="38"/>
      <c r="H18" s="38"/>
    </row>
    <row r="19" spans="1:8" x14ac:dyDescent="0.35">
      <c r="A19" s="36"/>
      <c r="B19" s="36"/>
      <c r="C19" s="36"/>
      <c r="D19" s="37"/>
      <c r="E19" s="36"/>
      <c r="F19" s="101">
        <f t="shared" si="0"/>
        <v>0</v>
      </c>
      <c r="G19" s="38"/>
      <c r="H19" s="38"/>
    </row>
    <row r="20" spans="1:8" x14ac:dyDescent="0.35">
      <c r="A20" s="36"/>
      <c r="B20" s="36"/>
      <c r="C20" s="36"/>
      <c r="D20" s="37"/>
      <c r="E20" s="36"/>
      <c r="F20" s="101">
        <f t="shared" si="0"/>
        <v>0</v>
      </c>
      <c r="G20" s="38"/>
      <c r="H20" s="38"/>
    </row>
    <row r="21" spans="1:8" x14ac:dyDescent="0.35">
      <c r="A21" s="36"/>
      <c r="B21" s="36"/>
      <c r="C21" s="36"/>
      <c r="D21" s="37"/>
      <c r="E21" s="36"/>
      <c r="F21" s="101">
        <f t="shared" si="0"/>
        <v>0</v>
      </c>
      <c r="G21" s="38"/>
      <c r="H21" s="38"/>
    </row>
    <row r="22" spans="1:8" x14ac:dyDescent="0.35">
      <c r="A22" s="36"/>
      <c r="B22" s="36"/>
      <c r="C22" s="36"/>
      <c r="D22" s="37"/>
      <c r="E22" s="36"/>
      <c r="F22" s="101">
        <f t="shared" si="0"/>
        <v>0</v>
      </c>
      <c r="G22" s="38"/>
      <c r="H22" s="38"/>
    </row>
    <row r="23" spans="1:8" x14ac:dyDescent="0.35">
      <c r="A23" s="36"/>
      <c r="B23" s="36"/>
      <c r="C23" s="36"/>
      <c r="D23" s="37"/>
      <c r="E23" s="36"/>
      <c r="F23" s="101">
        <f t="shared" si="0"/>
        <v>0</v>
      </c>
      <c r="G23" s="38"/>
      <c r="H23" s="38"/>
    </row>
    <row r="24" spans="1:8" x14ac:dyDescent="0.35">
      <c r="A24" s="36"/>
      <c r="B24" s="36"/>
      <c r="C24" s="36"/>
      <c r="D24" s="37"/>
      <c r="E24" s="36"/>
      <c r="F24" s="101">
        <f t="shared" si="0"/>
        <v>0</v>
      </c>
      <c r="G24" s="38"/>
      <c r="H24" s="38"/>
    </row>
    <row r="25" spans="1:8" x14ac:dyDescent="0.35">
      <c r="A25" s="36"/>
      <c r="B25" s="36"/>
      <c r="C25" s="36"/>
      <c r="D25" s="37"/>
      <c r="E25" s="36"/>
      <c r="F25" s="101">
        <f t="shared" si="0"/>
        <v>0</v>
      </c>
      <c r="G25" s="38"/>
      <c r="H25" s="38"/>
    </row>
    <row r="26" spans="1:8" x14ac:dyDescent="0.35">
      <c r="A26" s="36"/>
      <c r="B26" s="36"/>
      <c r="C26" s="36"/>
      <c r="D26" s="37"/>
      <c r="E26" s="36"/>
      <c r="F26" s="101">
        <f t="shared" si="0"/>
        <v>0</v>
      </c>
      <c r="G26" s="38"/>
      <c r="H26" s="38"/>
    </row>
    <row r="27" spans="1:8" x14ac:dyDescent="0.35">
      <c r="A27" s="36"/>
      <c r="B27" s="36"/>
      <c r="C27" s="36"/>
      <c r="D27" s="37"/>
      <c r="E27" s="36"/>
      <c r="F27" s="101">
        <f t="shared" si="0"/>
        <v>0</v>
      </c>
      <c r="G27" s="38"/>
      <c r="H27" s="38"/>
    </row>
    <row r="28" spans="1:8" x14ac:dyDescent="0.35">
      <c r="A28" s="36"/>
      <c r="B28" s="36"/>
      <c r="C28" s="36"/>
      <c r="D28" s="37"/>
      <c r="E28" s="36"/>
      <c r="F28" s="101">
        <f t="shared" si="0"/>
        <v>0</v>
      </c>
      <c r="G28" s="38"/>
      <c r="H28" s="38"/>
    </row>
    <row r="29" spans="1:8" x14ac:dyDescent="0.35">
      <c r="A29" s="36"/>
      <c r="B29" s="36"/>
      <c r="C29" s="36"/>
      <c r="D29" s="37"/>
      <c r="E29" s="36"/>
      <c r="F29" s="101">
        <f t="shared" si="0"/>
        <v>0</v>
      </c>
      <c r="G29" s="38"/>
      <c r="H29" s="38"/>
    </row>
    <row r="30" spans="1:8" x14ac:dyDescent="0.35">
      <c r="A30" s="36"/>
      <c r="B30" s="36"/>
      <c r="C30" s="36"/>
      <c r="D30" s="37"/>
      <c r="E30" s="36"/>
      <c r="F30" s="101">
        <f t="shared" si="0"/>
        <v>0</v>
      </c>
      <c r="G30" s="38"/>
      <c r="H30" s="38"/>
    </row>
    <row r="31" spans="1:8" x14ac:dyDescent="0.35">
      <c r="A31" s="36"/>
      <c r="B31" s="36"/>
      <c r="C31" s="36"/>
      <c r="D31" s="37"/>
      <c r="E31" s="36"/>
      <c r="F31" s="101">
        <f t="shared" si="0"/>
        <v>0</v>
      </c>
      <c r="G31" s="38"/>
      <c r="H31" s="38"/>
    </row>
    <row r="32" spans="1:8" x14ac:dyDescent="0.35">
      <c r="A32" s="36"/>
      <c r="B32" s="36"/>
      <c r="C32" s="36"/>
      <c r="D32" s="37"/>
      <c r="E32" s="36"/>
      <c r="F32" s="101">
        <f t="shared" si="0"/>
        <v>0</v>
      </c>
      <c r="G32" s="38"/>
      <c r="H32" s="38"/>
    </row>
    <row r="33" spans="1:8" x14ac:dyDescent="0.35">
      <c r="A33" s="36"/>
      <c r="B33" s="36"/>
      <c r="C33" s="36"/>
      <c r="D33" s="37"/>
      <c r="E33" s="36"/>
      <c r="F33" s="101">
        <f t="shared" si="0"/>
        <v>0</v>
      </c>
      <c r="G33" s="38"/>
      <c r="H33" s="38"/>
    </row>
    <row r="34" spans="1:8" x14ac:dyDescent="0.35">
      <c r="A34" s="36"/>
      <c r="B34" s="36"/>
      <c r="C34" s="36"/>
      <c r="D34" s="37"/>
      <c r="E34" s="36"/>
      <c r="F34" s="101">
        <f t="shared" si="0"/>
        <v>0</v>
      </c>
      <c r="G34" s="38"/>
      <c r="H34" s="38"/>
    </row>
    <row r="35" spans="1:8" x14ac:dyDescent="0.35">
      <c r="A35" s="36"/>
      <c r="B35" s="36"/>
      <c r="C35" s="36"/>
      <c r="D35" s="37"/>
      <c r="E35" s="36"/>
      <c r="F35" s="101">
        <f t="shared" si="0"/>
        <v>0</v>
      </c>
      <c r="G35" s="38"/>
      <c r="H35" s="38"/>
    </row>
    <row r="36" spans="1:8" x14ac:dyDescent="0.35">
      <c r="A36" s="36"/>
      <c r="B36" s="36"/>
      <c r="C36" s="36"/>
      <c r="D36" s="37"/>
      <c r="E36" s="36"/>
      <c r="F36" s="101">
        <f t="shared" si="0"/>
        <v>0</v>
      </c>
      <c r="G36" s="38"/>
      <c r="H36" s="38"/>
    </row>
    <row r="37" spans="1:8" x14ac:dyDescent="0.35">
      <c r="A37" s="160" t="s">
        <v>71</v>
      </c>
      <c r="B37" s="161"/>
      <c r="C37" s="161"/>
      <c r="D37" s="161"/>
      <c r="E37" s="162"/>
      <c r="F37" s="39">
        <f>SUM(F7:F36)</f>
        <v>0</v>
      </c>
      <c r="G37" s="40"/>
      <c r="H37" s="40"/>
    </row>
  </sheetData>
  <sheetProtection algorithmName="SHA-512" hashValue="rKa43fBHk1E8LPHfNQuMwZjv4N7azdG0cmBRu2x+xI+oQZAwUz0il7Rk4IWJ2y8cbBH3A272/KxDLh1FX1cckA==" saltValue="6UZAF3aDRf4RE9dbXF65jg==" spinCount="100000" sheet="1" formatCells="0" formatColumns="0" formatRows="0" insertRows="0" sort="0" autoFilter="0" pivotTables="0"/>
  <mergeCells count="5">
    <mergeCell ref="A37:E37"/>
    <mergeCell ref="A1:H1"/>
    <mergeCell ref="A2:H2"/>
    <mergeCell ref="A3:H3"/>
    <mergeCell ref="A4:H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FA5F658-B2A8-4D8F-944C-BD02E5AA0EDA}">
          <x14:formula1>
            <xm:f>Listes!$I$2:$I$3</xm:f>
          </x14:formula1>
          <xm:sqref>G7:H36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9D9F3-F63E-4FB0-92A0-97AC66B64CEF}">
  <sheetPr codeName="Feuil4"/>
  <dimension ref="A1:I10"/>
  <sheetViews>
    <sheetView zoomScale="90" zoomScaleNormal="90" workbookViewId="0">
      <selection activeCell="D7" sqref="D7"/>
    </sheetView>
  </sheetViews>
  <sheetFormatPr baseColWidth="10" defaultColWidth="11.54296875" defaultRowHeight="15.6" x14ac:dyDescent="0.35"/>
  <cols>
    <col min="1" max="1" width="35.453125" style="3" customWidth="1"/>
    <col min="2" max="2" width="17.90625" style="68" customWidth="1"/>
    <col min="3" max="3" width="2.81640625" customWidth="1"/>
    <col min="4" max="4" width="38.6328125" style="3" customWidth="1"/>
    <col min="5" max="5" width="19.6328125" style="68" customWidth="1"/>
    <col min="6" max="6" width="2.81640625" customWidth="1"/>
    <col min="7" max="7" width="53.54296875" style="4" customWidth="1"/>
    <col min="8" max="8" width="2.81640625" customWidth="1"/>
    <col min="9" max="9" width="16.1796875" customWidth="1"/>
  </cols>
  <sheetData>
    <row r="1" spans="1:9" ht="31.2" x14ac:dyDescent="0.35">
      <c r="A1" s="67" t="s">
        <v>72</v>
      </c>
      <c r="B1" s="67" t="s">
        <v>73</v>
      </c>
      <c r="D1" s="70" t="s">
        <v>74</v>
      </c>
      <c r="E1" s="67" t="s">
        <v>73</v>
      </c>
      <c r="G1" s="72" t="s">
        <v>75</v>
      </c>
      <c r="I1" s="72" t="s">
        <v>76</v>
      </c>
    </row>
    <row r="2" spans="1:9" ht="62.4" x14ac:dyDescent="0.35">
      <c r="A2" s="81" t="s">
        <v>92</v>
      </c>
      <c r="B2" s="68" t="s">
        <v>77</v>
      </c>
      <c r="D2" s="81" t="s">
        <v>138</v>
      </c>
      <c r="E2" s="68" t="s">
        <v>77</v>
      </c>
      <c r="G2" s="71" t="s">
        <v>78</v>
      </c>
      <c r="I2" s="74" t="s">
        <v>77</v>
      </c>
    </row>
    <row r="3" spans="1:9" ht="46.8" x14ac:dyDescent="0.35">
      <c r="A3" s="81" t="s">
        <v>93</v>
      </c>
      <c r="B3" s="68" t="s">
        <v>77</v>
      </c>
      <c r="D3" s="102" t="s">
        <v>137</v>
      </c>
      <c r="E3" s="69" t="s">
        <v>77</v>
      </c>
      <c r="G3" s="71" t="s">
        <v>79</v>
      </c>
      <c r="I3" s="74" t="s">
        <v>80</v>
      </c>
    </row>
    <row r="4" spans="1:9" ht="62.4" x14ac:dyDescent="0.35">
      <c r="A4" s="81" t="s">
        <v>94</v>
      </c>
      <c r="B4" s="68" t="s">
        <v>77</v>
      </c>
      <c r="D4" s="81" t="s">
        <v>91</v>
      </c>
      <c r="E4" s="69" t="s">
        <v>77</v>
      </c>
      <c r="G4" s="73" t="s">
        <v>81</v>
      </c>
    </row>
    <row r="5" spans="1:9" ht="46.8" x14ac:dyDescent="0.35">
      <c r="A5" s="81" t="s">
        <v>87</v>
      </c>
      <c r="B5" s="68" t="s">
        <v>77</v>
      </c>
      <c r="D5" s="81" t="s">
        <v>86</v>
      </c>
      <c r="E5" s="69" t="s">
        <v>77</v>
      </c>
      <c r="G5" s="71" t="s">
        <v>82</v>
      </c>
    </row>
    <row r="6" spans="1:9" ht="31.2" x14ac:dyDescent="0.35">
      <c r="A6" s="81" t="s">
        <v>95</v>
      </c>
      <c r="B6" s="68" t="s">
        <v>77</v>
      </c>
      <c r="D6" s="81" t="s">
        <v>90</v>
      </c>
      <c r="E6" s="69" t="s">
        <v>77</v>
      </c>
      <c r="G6" s="71" t="s">
        <v>83</v>
      </c>
    </row>
    <row r="7" spans="1:9" ht="31.2" x14ac:dyDescent="0.35">
      <c r="A7" s="81" t="s">
        <v>89</v>
      </c>
      <c r="B7" s="68" t="s">
        <v>85</v>
      </c>
      <c r="D7" s="81" t="s">
        <v>37</v>
      </c>
      <c r="E7" s="69" t="s">
        <v>85</v>
      </c>
      <c r="G7" s="73"/>
    </row>
    <row r="8" spans="1:9" x14ac:dyDescent="0.35">
      <c r="A8" s="81" t="s">
        <v>88</v>
      </c>
      <c r="B8" s="68" t="s">
        <v>85</v>
      </c>
      <c r="G8" s="71" t="s">
        <v>84</v>
      </c>
    </row>
    <row r="10" spans="1:9" x14ac:dyDescent="0.35">
      <c r="E10" s="69"/>
    </row>
  </sheetData>
  <sheetProtection algorithmName="SHA-512" hashValue="AAVXDGM35cmsCk6gbqmW09ZY2mM/6k9dvxWKwJgkO+TzAmcI/eV+Ut6ELyu5UiiK9y4rZUU6k0MsNgqLqg0QPA==" saltValue="4t0uGJfQsBcBAu6cAO5z/w==" spinCount="100000" sheet="1" objects="1" scenarios="1" selectLockedCells="1" selectUnlockedCells="1"/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f27400d-2be9-4599-bd49-aa16515e334d">
      <UserInfo>
        <DisplayName/>
        <AccountId xsi:nil="true"/>
        <AccountType/>
      </UserInfo>
    </SharedWithUsers>
    <TaxCatchAll xmlns="0f27400d-2be9-4599-bd49-aa16515e334d" xsi:nil="true"/>
    <MediaLengthInSeconds xmlns="3efbf91f-2ed2-4fec-9e1a-7761529e9a5b" xsi:nil="true"/>
    <lcf76f155ced4ddcb4097134ff3c332f xmlns="3efbf91f-2ed2-4fec-9e1a-7761529e9a5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04366A26A68E45824551006BAB75B7" ma:contentTypeVersion="20" ma:contentTypeDescription="Crée un document." ma:contentTypeScope="" ma:versionID="8495d1ed3c346321c09bdeb0cd27a93d">
  <xsd:schema xmlns:xsd="http://www.w3.org/2001/XMLSchema" xmlns:xs="http://www.w3.org/2001/XMLSchema" xmlns:p="http://schemas.microsoft.com/office/2006/metadata/properties" xmlns:ns2="3efbf91f-2ed2-4fec-9e1a-7761529e9a5b" xmlns:ns3="0f27400d-2be9-4599-bd49-aa16515e334d" targetNamespace="http://schemas.microsoft.com/office/2006/metadata/properties" ma:root="true" ma:fieldsID="995ded90b991904626738dc2055c2676" ns2:_="" ns3:_="">
    <xsd:import namespace="3efbf91f-2ed2-4fec-9e1a-7761529e9a5b"/>
    <xsd:import namespace="0f27400d-2be9-4599-bd49-aa16515e33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bf91f-2ed2-4fec-9e1a-7761529e9a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0a2ca4a8-fb7b-413a-8dc7-82add2a58e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7400d-2be9-4599-bd49-aa16515e334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33f76d6-e9a4-43e7-aba1-03f76c003b16}" ma:internalName="TaxCatchAll" ma:showField="CatchAllData" ma:web="0f27400d-2be9-4599-bd49-aa16515e33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CD7181-2E6C-4034-99B3-64EEB18849BD}">
  <ds:schemaRefs>
    <ds:schemaRef ds:uri="http://purl.org/dc/dcmitype/"/>
    <ds:schemaRef ds:uri="http://www.w3.org/XML/1998/namespace"/>
    <ds:schemaRef ds:uri="http://purl.org/dc/terms/"/>
    <ds:schemaRef ds:uri="0f27400d-2be9-4599-bd49-aa16515e334d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3efbf91f-2ed2-4fec-9e1a-7761529e9a5b"/>
  </ds:schemaRefs>
</ds:datastoreItem>
</file>

<file path=customXml/itemProps2.xml><?xml version="1.0" encoding="utf-8"?>
<ds:datastoreItem xmlns:ds="http://schemas.openxmlformats.org/officeDocument/2006/customXml" ds:itemID="{DBB977A2-C616-4E6C-8910-BD8079F4CD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fbf91f-2ed2-4fec-9e1a-7761529e9a5b"/>
    <ds:schemaRef ds:uri="0f27400d-2be9-4599-bd49-aa16515e33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3D09E7-214D-41AF-80E8-12A43A4930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Dépenses admissibles ou non</vt:lpstr>
      <vt:lpstr>Budget prévisionnel</vt:lpstr>
      <vt:lpstr>Budget final</vt:lpstr>
      <vt:lpstr>Justificatif_RH</vt:lpstr>
      <vt:lpstr>Listes</vt:lpstr>
      <vt:lpstr>'Dépenses admissibles ou non'!_Toc236842696</vt:lpstr>
      <vt:lpstr>Revenus_Type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Clémence Piquet-Gauthier</dc:creator>
  <cp:keywords/>
  <dc:description/>
  <cp:lastModifiedBy>Marika Verviers</cp:lastModifiedBy>
  <cp:revision/>
  <dcterms:created xsi:type="dcterms:W3CDTF">2020-12-18T15:16:19Z</dcterms:created>
  <dcterms:modified xsi:type="dcterms:W3CDTF">2026-08-31T13:29:43Z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0x0101003804366A26A68E45824551006BAB75B7</vt:lpwstr>
  </property>
  <property fmtid="{D5CDD505-2E9C-101B-9397-08002B2CF9AE}" pid="3" name="Order">
    <vt:r8>984800</vt:r8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